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tabRatio="754" activeTab="0"/>
  </bookViews>
  <sheets>
    <sheet name="103視光科" sheetId="1" r:id="rId1"/>
    <sheet name="工作表1" sheetId="2" r:id="rId2"/>
  </sheets>
  <definedNames>
    <definedName name="_xlnm.Print_Area" localSheetId="0">'103視光科'!$A$1:$AA$159</definedName>
    <definedName name="_xlnm.Print_Titles" localSheetId="0">'103視光科'!$1:$7</definedName>
  </definedNames>
  <calcPr fullCalcOnLoad="1"/>
</workbook>
</file>

<file path=xl/comments1.xml><?xml version="1.0" encoding="utf-8"?>
<comments xmlns="http://schemas.openxmlformats.org/spreadsheetml/2006/main">
  <authors>
    <author>yalanda</author>
    <author>candytsa</author>
    <author>KNJC</author>
  </authors>
  <commentList>
    <comment ref="G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K1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D34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4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O4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Q71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7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7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</t>
        </r>
      </text>
    </comment>
    <comment ref="S48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W8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2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</commentList>
</comments>
</file>

<file path=xl/sharedStrings.xml><?xml version="1.0" encoding="utf-8"?>
<sst xmlns="http://schemas.openxmlformats.org/spreadsheetml/2006/main" count="223" uniqueCount="199">
  <si>
    <t>各學期總時數</t>
  </si>
  <si>
    <t>各學期總學分數</t>
  </si>
  <si>
    <t>自然類</t>
  </si>
  <si>
    <t>社會類</t>
  </si>
  <si>
    <t>國文類</t>
  </si>
  <si>
    <t>外語類</t>
  </si>
  <si>
    <t>科目類別</t>
  </si>
  <si>
    <t>科目名稱</t>
  </si>
  <si>
    <t>總學分數</t>
  </si>
  <si>
    <t>總時數</t>
  </si>
  <si>
    <t>上</t>
  </si>
  <si>
    <t>下</t>
  </si>
  <si>
    <t>學分數</t>
  </si>
  <si>
    <t>時數</t>
  </si>
  <si>
    <t>國文</t>
  </si>
  <si>
    <t>英文</t>
  </si>
  <si>
    <t>數學</t>
  </si>
  <si>
    <t>歷史</t>
  </si>
  <si>
    <t>地理</t>
  </si>
  <si>
    <t>公民與社會</t>
  </si>
  <si>
    <t>物理</t>
  </si>
  <si>
    <t>音樂</t>
  </si>
  <si>
    <t>藝術生活</t>
  </si>
  <si>
    <t>計算機概論</t>
  </si>
  <si>
    <t>體育</t>
  </si>
  <si>
    <t>康寧全人教育</t>
  </si>
  <si>
    <t>危急救護</t>
  </si>
  <si>
    <t>小       計</t>
  </si>
  <si>
    <t>服務學習與實踐</t>
  </si>
  <si>
    <t>助人技巧</t>
  </si>
  <si>
    <t>體育興趣選項</t>
  </si>
  <si>
    <t>各學期必修學分數</t>
  </si>
  <si>
    <t>各學期選修學分數</t>
  </si>
  <si>
    <t>※教務相關規定</t>
  </si>
  <si>
    <t xml:space="preserve">  1.五專1-3年級每學期修讀不得少於20學分，不得多於32學分。</t>
  </si>
  <si>
    <t>專業4</t>
  </si>
  <si>
    <t>校定必修：8學分</t>
  </si>
  <si>
    <t>數學領域8</t>
  </si>
  <si>
    <t>社會領域6</t>
  </si>
  <si>
    <t>自然領域6</t>
  </si>
  <si>
    <t>藝術領域4</t>
  </si>
  <si>
    <t>生活領域4</t>
  </si>
  <si>
    <t>體育領域6</t>
  </si>
  <si>
    <t>校特色4</t>
  </si>
  <si>
    <t>合計</t>
  </si>
  <si>
    <t>健康維護</t>
  </si>
  <si>
    <t>健康促進</t>
  </si>
  <si>
    <t>康寧勞作教育</t>
  </si>
  <si>
    <t>上</t>
  </si>
  <si>
    <t>下</t>
  </si>
  <si>
    <t>學分數</t>
  </si>
  <si>
    <t>時數</t>
  </si>
  <si>
    <t>生活科技</t>
  </si>
  <si>
    <t>化學</t>
  </si>
  <si>
    <t>生物</t>
  </si>
  <si>
    <t>眼視光專題與個案討論</t>
  </si>
  <si>
    <t>連鎖店經營實務</t>
  </si>
  <si>
    <t xml:space="preserve">視光學導論 </t>
  </si>
  <si>
    <t>心理學</t>
  </si>
  <si>
    <t>眼鏡材料學概論</t>
  </si>
  <si>
    <t xml:space="preserve">解剖生理學 </t>
  </si>
  <si>
    <t>微生物學(含公共衛生)</t>
  </si>
  <si>
    <t>眼解剖生理學</t>
  </si>
  <si>
    <t>視覺科學</t>
  </si>
  <si>
    <t>視光學 (一)</t>
  </si>
  <si>
    <t>生理光學</t>
  </si>
  <si>
    <t>眼視光儀器學</t>
  </si>
  <si>
    <t>視光學 (二)</t>
  </si>
  <si>
    <t>鏡片研磨學</t>
  </si>
  <si>
    <t>配鏡學(二)</t>
  </si>
  <si>
    <t>隱形眼鏡學 (一)</t>
  </si>
  <si>
    <t>雙眼視覺學(一)</t>
  </si>
  <si>
    <t>營養學</t>
  </si>
  <si>
    <t>低視力學(含輔具操作)</t>
  </si>
  <si>
    <t>隱形眼鏡學 (二)</t>
  </si>
  <si>
    <t>雙眼視覺學(二)</t>
  </si>
  <si>
    <t>配鏡學技術整合</t>
  </si>
  <si>
    <t>眼科病理學</t>
  </si>
  <si>
    <t>視覺與知覺</t>
  </si>
  <si>
    <t>數位化資料處理</t>
  </si>
  <si>
    <t>小計</t>
  </si>
  <si>
    <t>視光學實驗 (一)</t>
  </si>
  <si>
    <t>視光學實驗 (二)</t>
  </si>
  <si>
    <t>鏡片研磨學實驗</t>
  </si>
  <si>
    <t>配鏡學(一)</t>
  </si>
  <si>
    <t>配鏡學實驗 (一)</t>
  </si>
  <si>
    <t>配鏡學實驗 (二)</t>
  </si>
  <si>
    <t>隱形眼鏡學實驗 (一)</t>
  </si>
  <si>
    <t>雙眼視覺學實驗(一)</t>
  </si>
  <si>
    <t>隱形眼鏡學實驗 (二)</t>
  </si>
  <si>
    <t>雙眼視覺學實驗(二)</t>
  </si>
  <si>
    <t>門市服務</t>
  </si>
  <si>
    <t>校外實習（二）</t>
  </si>
  <si>
    <t>校外實習（一）</t>
  </si>
  <si>
    <t>商業談判與溝通技巧</t>
  </si>
  <si>
    <t>環境保護與永續發展</t>
  </si>
  <si>
    <t>安全與衛生</t>
  </si>
  <si>
    <t>鏡片與鏡框應用美學</t>
  </si>
  <si>
    <t>醫學新知</t>
  </si>
  <si>
    <t>期刊論文導讀</t>
  </si>
  <si>
    <t>視光流行病學</t>
  </si>
  <si>
    <t>視光專業英文</t>
  </si>
  <si>
    <t>視光常用藥物概論</t>
  </si>
  <si>
    <t>色彩與應用</t>
  </si>
  <si>
    <t>眼科護理學</t>
  </si>
  <si>
    <t>光學應用藝術</t>
  </si>
  <si>
    <t>零售管理</t>
  </si>
  <si>
    <t>消費者心理學</t>
  </si>
  <si>
    <t>※歷次通過會議之名稱與日期.</t>
  </si>
  <si>
    <t>合計</t>
  </si>
  <si>
    <t xml:space="preserve">  2.五專4-5年級每學期修讀不得少於12學分，不得多於28學分；如遇全學期實習時，該學期學分不得少於9學分。</t>
  </si>
  <si>
    <t xml:space="preserve">  3.健康服務模組課程計8學分，包括校訂必修4學分(健康維護2及危急救護2)、科訂必修4學分(健康促進、助人技巧)。</t>
  </si>
  <si>
    <t xml:space="preserve">  5.「選修分類通識課程及進階分類通識課程」依每學期實際所開之科目。</t>
  </si>
  <si>
    <t>※本科相關規定</t>
  </si>
  <si>
    <t>備註(是否為證照課程)</t>
  </si>
  <si>
    <t>一般科目：74學分</t>
  </si>
  <si>
    <t>基礎能力課程：62學分</t>
  </si>
  <si>
    <t>核心通識教育課程2</t>
  </si>
  <si>
    <t>進階分類通識課程8</t>
  </si>
  <si>
    <t>台灣本土語言教學(包括視光常用術語)</t>
  </si>
  <si>
    <t>資訊軟體應用(含圖書資訊利用)</t>
  </si>
  <si>
    <t>語文領域26</t>
  </si>
  <si>
    <t>全民國防教育2</t>
  </si>
  <si>
    <t>健康服務
模組8</t>
  </si>
  <si>
    <t>專題6</t>
  </si>
  <si>
    <t>校外實習24</t>
  </si>
  <si>
    <t>專業及實習科目：104學分</t>
  </si>
  <si>
    <t>是</t>
  </si>
  <si>
    <t>第一學年
103</t>
  </si>
  <si>
    <t>第二學年
104</t>
  </si>
  <si>
    <t>第三學年
105</t>
  </si>
  <si>
    <t>第四學年
106</t>
  </si>
  <si>
    <t>第五學年
107</t>
  </si>
  <si>
    <r>
      <t>※總畢業學分數需修滿</t>
    </r>
    <r>
      <rPr>
        <u val="single"/>
        <sz val="12"/>
        <rFont val="文鼎隸書M"/>
        <family val="4"/>
      </rPr>
      <t>220</t>
    </r>
    <r>
      <rPr>
        <sz val="12"/>
        <rFont val="文鼎隸書M"/>
        <family val="4"/>
      </rPr>
      <t>學分（必修186學分，選修至少34學分）</t>
    </r>
  </si>
  <si>
    <t>中小企業管理</t>
  </si>
  <si>
    <t>英語會話</t>
  </si>
  <si>
    <t>觀光職場英語會話</t>
  </si>
  <si>
    <t>中英文輸入</t>
  </si>
  <si>
    <t>理財規劃與投資</t>
  </si>
  <si>
    <t>博雅分類通識課程2</t>
  </si>
  <si>
    <t>理論課程62</t>
  </si>
  <si>
    <t>實作課程12</t>
  </si>
  <si>
    <t>眼視光初檢技術</t>
  </si>
  <si>
    <t>校定選修科目：34學分</t>
  </si>
  <si>
    <t>※本修業科目表內之校內外實驗、實習，及專題必修等課程共計有39學分，超過總專業必修學分(104學分)三分之一。</t>
  </si>
  <si>
    <t>※總畢業學分數需修滿 220學分（必修186學分，選修至少34學分）</t>
  </si>
  <si>
    <t xml:space="preserve">  4.學生畢業前應符合本科學生畢業門檻實施要點之規定。</t>
  </si>
  <si>
    <t>實作課程4</t>
  </si>
  <si>
    <t>理論課程36</t>
  </si>
  <si>
    <t>中華民國103年3月3日科課程委員會會議訂定</t>
  </si>
  <si>
    <t>中華民國103年3月3日科科務會議通過</t>
  </si>
  <si>
    <t>中華民國103年3月19日校課程發展委員會議修定</t>
  </si>
  <si>
    <t>中華民國103年4月21日校課程發展委員會議修定</t>
  </si>
  <si>
    <t>中華民國103年4月21日科科務會議通過</t>
  </si>
  <si>
    <t>中華民國103年6月6日校課程發展委員會議修訂</t>
  </si>
  <si>
    <t>中華民國103年10月7日校課程發展委員會議修訂</t>
  </si>
  <si>
    <t>中華民國103年10月15日科課程發展委員會議修定</t>
  </si>
  <si>
    <t>中華民國103年10月15日科務會議通過</t>
  </si>
  <si>
    <t>中華民國103年6月11日教務會議修定</t>
  </si>
  <si>
    <t>眼鏡鏡片製作</t>
  </si>
  <si>
    <t>中華民國103年11月18日科課程發展委員會議修定</t>
  </si>
  <si>
    <t>中華民國103年11月18日科務會議通過</t>
  </si>
  <si>
    <t>中華民國103年10月15日教務會議修訂</t>
  </si>
  <si>
    <t>中華民國103年12月16日校課程發展委員會議修訂</t>
  </si>
  <si>
    <t>中華民國103年12月24日教務會議修定</t>
  </si>
  <si>
    <t>中華民國104年1月12日課程委員會修訂</t>
  </si>
  <si>
    <t>中華民國104年1月12日科務會議通過</t>
  </si>
  <si>
    <t xml:space="preserve">幾何光學 </t>
  </si>
  <si>
    <t>商業概論</t>
  </si>
  <si>
    <t>管理學概論</t>
  </si>
  <si>
    <t>視光行銷管理</t>
  </si>
  <si>
    <t>鏡框製作與材質概論</t>
  </si>
  <si>
    <t>運動與體適能</t>
  </si>
  <si>
    <t>視光行銷學</t>
  </si>
  <si>
    <t>應用視光美學</t>
  </si>
  <si>
    <t>視光職場法律</t>
  </si>
  <si>
    <t>人力資源管理</t>
  </si>
  <si>
    <t xml:space="preserve"> </t>
  </si>
  <si>
    <t>人際關係</t>
  </si>
  <si>
    <t>中華民國 103 年 4 月 9 日教務會議訂定</t>
  </si>
  <si>
    <t>中華民國104年3月18日校課程發展委員會議修定</t>
  </si>
  <si>
    <t>外語實習</t>
  </si>
  <si>
    <t>競技啦啦隊運動</t>
  </si>
  <si>
    <t>中華民國104年4月8日教務會議修訂</t>
  </si>
  <si>
    <t>中華民國104年6月3日校課程發展委員會修訂</t>
  </si>
  <si>
    <t>創意啦啦舞運動</t>
  </si>
  <si>
    <t>景觀療癒與園藝治療</t>
  </si>
  <si>
    <t>挑戰大師-精英培育</t>
  </si>
  <si>
    <t>合唱藝術Ⅰ</t>
  </si>
  <si>
    <t>中華民國104年6月10日教務會議修定</t>
  </si>
  <si>
    <t>通識課程17</t>
  </si>
  <si>
    <r>
      <t>合唱藝術</t>
    </r>
    <r>
      <rPr>
        <sz val="12"/>
        <color indexed="8"/>
        <rFont val="新細明體"/>
        <family val="1"/>
      </rPr>
      <t>Ⅱ</t>
    </r>
  </si>
  <si>
    <t xml:space="preserve">康寧學校財團法人康寧大學103學年度                      </t>
  </si>
  <si>
    <r>
      <t xml:space="preserve">五年制日間部 </t>
    </r>
    <r>
      <rPr>
        <u val="single"/>
        <sz val="16"/>
        <rFont val="文鼎隸書M"/>
        <family val="4"/>
      </rPr>
      <t>視光科</t>
    </r>
    <r>
      <rPr>
        <sz val="16"/>
        <rFont val="文鼎隸書M"/>
        <family val="4"/>
      </rPr>
      <t xml:space="preserve"> 修業科目表</t>
    </r>
  </si>
  <si>
    <t>中華民國 104 年 10 月 6 日課程委員會修定</t>
  </si>
  <si>
    <t>視光職場倫理</t>
  </si>
  <si>
    <t>中華民國104年9月23日科課程委員會修訂</t>
  </si>
  <si>
    <t>中華民國104年9月23日科科務會議通過</t>
  </si>
  <si>
    <t>中華民國104年10月2日院課程規劃委員會通過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</si>
</sst>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7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9"/>
      <color indexed="8"/>
      <name val="新細明體"/>
      <family val="1"/>
    </font>
    <font>
      <sz val="12"/>
      <name val="文鼎隸書M"/>
      <family val="4"/>
    </font>
    <font>
      <u val="single"/>
      <sz val="12"/>
      <name val="文鼎隸書M"/>
      <family val="4"/>
    </font>
    <font>
      <sz val="18"/>
      <name val="文鼎隸書M"/>
      <family val="4"/>
    </font>
    <font>
      <sz val="8"/>
      <name val="文鼎隸書M"/>
      <family val="4"/>
    </font>
    <font>
      <sz val="16"/>
      <name val="文鼎隸書M"/>
      <family val="4"/>
    </font>
    <font>
      <u val="single"/>
      <sz val="16"/>
      <name val="文鼎隸書M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21"/>
      <name val="新細明體"/>
      <family val="1"/>
    </font>
    <font>
      <b/>
      <sz val="13"/>
      <color indexed="21"/>
      <name val="新細明體"/>
      <family val="1"/>
    </font>
    <font>
      <b/>
      <sz val="11"/>
      <color indexed="21"/>
      <name val="新細明體"/>
      <family val="1"/>
    </font>
    <font>
      <b/>
      <sz val="15"/>
      <color indexed="21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文鼎隸書M"/>
      <family val="4"/>
    </font>
    <font>
      <sz val="12"/>
      <color indexed="10"/>
      <name val="文鼎隸書M"/>
      <family val="4"/>
    </font>
    <font>
      <sz val="8"/>
      <color indexed="8"/>
      <name val="文鼎隸書M"/>
      <family val="4"/>
    </font>
    <font>
      <sz val="11"/>
      <color indexed="8"/>
      <name val="文鼎隸書M"/>
      <family val="4"/>
    </font>
    <font>
      <sz val="9"/>
      <color indexed="8"/>
      <name val="文鼎隸書M"/>
      <family val="4"/>
    </font>
    <font>
      <b/>
      <sz val="12"/>
      <color indexed="8"/>
      <name val="文鼎隸書M"/>
      <family val="4"/>
    </font>
    <font>
      <b/>
      <sz val="12"/>
      <color indexed="10"/>
      <name val="文鼎隸書M"/>
      <family val="4"/>
    </font>
    <font>
      <sz val="12"/>
      <color indexed="8"/>
      <name val="Times New Roman"/>
      <family val="1"/>
    </font>
    <font>
      <sz val="9"/>
      <color indexed="10"/>
      <name val="文鼎隸書M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theme="1"/>
      <name val="文鼎隸書M"/>
      <family val="4"/>
    </font>
    <font>
      <sz val="12"/>
      <color rgb="FFFF0000"/>
      <name val="文鼎隸書M"/>
      <family val="4"/>
    </font>
    <font>
      <sz val="8"/>
      <color theme="1"/>
      <name val="文鼎隸書M"/>
      <family val="4"/>
    </font>
    <font>
      <sz val="12"/>
      <color theme="1"/>
      <name val="新細明體"/>
      <family val="1"/>
    </font>
    <font>
      <sz val="11"/>
      <color theme="1"/>
      <name val="文鼎隸書M"/>
      <family val="4"/>
    </font>
    <font>
      <sz val="9"/>
      <color theme="1"/>
      <name val="文鼎隸書M"/>
      <family val="4"/>
    </font>
    <font>
      <b/>
      <sz val="12"/>
      <color theme="1"/>
      <name val="文鼎隸書M"/>
      <family val="4"/>
    </font>
    <font>
      <b/>
      <sz val="12"/>
      <color rgb="FFFF0000"/>
      <name val="文鼎隸書M"/>
      <family val="4"/>
    </font>
    <font>
      <sz val="12"/>
      <color theme="1"/>
      <name val="Times New Roman"/>
      <family val="1"/>
    </font>
    <font>
      <sz val="9"/>
      <color rgb="FFFF0000"/>
      <name val="文鼎隸書M"/>
      <family val="4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7" fillId="22" borderId="0" applyNumberFormat="0" applyBorder="0" applyAlignment="0" applyProtection="0"/>
    <xf numFmtId="0" fontId="47" fillId="0" borderId="1" applyNumberFormat="0" applyFill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9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8" borderId="6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6" fillId="35" borderId="2" applyNumberFormat="0" applyAlignment="0" applyProtection="0"/>
    <xf numFmtId="0" fontId="57" fillId="25" borderId="12" applyNumberFormat="0" applyAlignment="0" applyProtection="0"/>
    <xf numFmtId="0" fontId="58" fillId="36" borderId="13" applyNumberFormat="0" applyAlignment="0" applyProtection="0"/>
    <xf numFmtId="0" fontId="12" fillId="3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4" fillId="0" borderId="0" xfId="36" applyFont="1" applyFill="1" applyBorder="1" applyAlignment="1">
      <alignment horizontal="left" vertical="center"/>
      <protection/>
    </xf>
    <xf numFmtId="0" fontId="14" fillId="0" borderId="0" xfId="34" applyFont="1" applyFill="1" applyAlignment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4" fillId="8" borderId="17" xfId="36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 textRotation="255"/>
    </xf>
    <xf numFmtId="0" fontId="14" fillId="0" borderId="19" xfId="0" applyFont="1" applyFill="1" applyBorder="1" applyAlignment="1">
      <alignment vertical="center" textRotation="255"/>
    </xf>
    <xf numFmtId="0" fontId="14" fillId="0" borderId="20" xfId="0" applyFont="1" applyFill="1" applyBorder="1" applyAlignment="1">
      <alignment vertical="center" textRotation="255"/>
    </xf>
    <xf numFmtId="0" fontId="14" fillId="0" borderId="21" xfId="0" applyFont="1" applyFill="1" applyBorder="1" applyAlignment="1">
      <alignment vertical="center" textRotation="255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14" fillId="0" borderId="28" xfId="36" applyFont="1" applyFill="1" applyBorder="1" applyAlignment="1">
      <alignment horizontal="left" vertical="center"/>
      <protection/>
    </xf>
    <xf numFmtId="0" fontId="14" fillId="0" borderId="29" xfId="36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30" xfId="36" applyFont="1" applyFill="1" applyBorder="1" applyAlignment="1">
      <alignment horizontal="center" vertical="center" shrinkToFit="1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shrinkToFit="1"/>
    </xf>
    <xf numFmtId="0" fontId="60" fillId="0" borderId="30" xfId="0" applyFont="1" applyFill="1" applyBorder="1" applyAlignment="1">
      <alignment horizontal="center" vertical="center" shrinkToFit="1"/>
    </xf>
    <xf numFmtId="0" fontId="60" fillId="0" borderId="32" xfId="36" applyFont="1" applyFill="1" applyBorder="1" applyAlignment="1">
      <alignment horizontal="center" vertical="center" shrinkToFit="1"/>
      <protection/>
    </xf>
    <xf numFmtId="0" fontId="60" fillId="0" borderId="31" xfId="36" applyFont="1" applyFill="1" applyBorder="1" applyAlignment="1">
      <alignment horizontal="center" vertical="center" shrinkToFit="1"/>
      <protection/>
    </xf>
    <xf numFmtId="0" fontId="60" fillId="0" borderId="33" xfId="0" applyFont="1" applyFill="1" applyBorder="1" applyAlignment="1">
      <alignment horizontal="center" vertical="center" shrinkToFit="1"/>
    </xf>
    <xf numFmtId="0" fontId="60" fillId="0" borderId="15" xfId="36" applyFont="1" applyFill="1" applyBorder="1" applyAlignment="1">
      <alignment horizontal="center" vertical="center" shrinkToFit="1"/>
      <protection/>
    </xf>
    <xf numFmtId="0" fontId="60" fillId="0" borderId="33" xfId="36" applyFont="1" applyFill="1" applyBorder="1" applyAlignment="1">
      <alignment horizontal="center" vertical="center" shrinkToFit="1"/>
      <protection/>
    </xf>
    <xf numFmtId="0" fontId="60" fillId="0" borderId="26" xfId="36" applyFont="1" applyFill="1" applyBorder="1" applyAlignment="1">
      <alignment horizontal="center" vertical="center" shrinkToFit="1"/>
      <protection/>
    </xf>
    <xf numFmtId="0" fontId="60" fillId="0" borderId="25" xfId="0" applyFont="1" applyFill="1" applyBorder="1" applyAlignment="1">
      <alignment horizontal="center" vertical="center" shrinkToFit="1"/>
    </xf>
    <xf numFmtId="0" fontId="60" fillId="0" borderId="26" xfId="0" applyFont="1" applyFill="1" applyBorder="1" applyAlignment="1">
      <alignment horizontal="center" vertical="center" shrinkToFit="1"/>
    </xf>
    <xf numFmtId="0" fontId="60" fillId="0" borderId="27" xfId="36" applyFont="1" applyFill="1" applyBorder="1" applyAlignment="1">
      <alignment horizontal="center" vertical="center" shrinkToFit="1"/>
      <protection/>
    </xf>
    <xf numFmtId="0" fontId="60" fillId="0" borderId="25" xfId="36" applyFont="1" applyFill="1" applyBorder="1" applyAlignment="1">
      <alignment horizontal="center" vertical="center" shrinkToFit="1"/>
      <protection/>
    </xf>
    <xf numFmtId="0" fontId="60" fillId="0" borderId="14" xfId="36" applyFont="1" applyFill="1" applyBorder="1" applyAlignment="1">
      <alignment horizontal="center" vertical="center" shrinkToFit="1"/>
      <protection/>
    </xf>
    <xf numFmtId="0" fontId="60" fillId="0" borderId="15" xfId="0" applyFont="1" applyFill="1" applyBorder="1" applyAlignment="1">
      <alignment horizontal="left" vertical="center"/>
    </xf>
    <xf numFmtId="0" fontId="63" fillId="0" borderId="34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6" xfId="37" applyFont="1" applyFill="1" applyBorder="1" applyAlignment="1">
      <alignment horizontal="left" vertical="center" shrinkToFit="1"/>
      <protection/>
    </xf>
    <xf numFmtId="0" fontId="60" fillId="0" borderId="26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35" xfId="0" applyFont="1" applyFill="1" applyBorder="1" applyAlignment="1">
      <alignment vertical="center" wrapText="1"/>
    </xf>
    <xf numFmtId="0" fontId="60" fillId="0" borderId="35" xfId="36" applyFont="1" applyFill="1" applyBorder="1" applyAlignment="1">
      <alignment horizontal="center" vertical="center" wrapText="1"/>
      <protection/>
    </xf>
    <xf numFmtId="0" fontId="60" fillId="0" borderId="36" xfId="36" applyFont="1" applyFill="1" applyBorder="1" applyAlignment="1">
      <alignment horizontal="center" vertical="center" wrapText="1"/>
      <protection/>
    </xf>
    <xf numFmtId="0" fontId="60" fillId="0" borderId="37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right" vertical="center"/>
    </xf>
    <xf numFmtId="0" fontId="60" fillId="0" borderId="36" xfId="0" applyFont="1" applyFill="1" applyBorder="1" applyAlignment="1">
      <alignment horizontal="right" vertical="center"/>
    </xf>
    <xf numFmtId="0" fontId="60" fillId="0" borderId="4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26" xfId="36" applyFont="1" applyFill="1" applyBorder="1" applyAlignment="1">
      <alignment horizontal="center" vertical="center" wrapText="1"/>
      <protection/>
    </xf>
    <xf numFmtId="0" fontId="60" fillId="0" borderId="14" xfId="36" applyFont="1" applyFill="1" applyBorder="1" applyAlignment="1">
      <alignment horizontal="center" vertical="center" wrapText="1"/>
      <protection/>
    </xf>
    <xf numFmtId="0" fontId="60" fillId="0" borderId="26" xfId="0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6" xfId="36" applyFont="1" applyFill="1" applyBorder="1" applyAlignment="1">
      <alignment horizontal="center" vertical="center"/>
      <protection/>
    </xf>
    <xf numFmtId="0" fontId="60" fillId="0" borderId="26" xfId="36" applyFont="1" applyFill="1" applyBorder="1" applyAlignment="1">
      <alignment horizontal="left" vertical="center" wrapText="1"/>
      <protection/>
    </xf>
    <xf numFmtId="0" fontId="60" fillId="0" borderId="34" xfId="36" applyFont="1" applyFill="1" applyBorder="1" applyAlignment="1">
      <alignment horizontal="center" vertical="center" shrinkToFit="1"/>
      <protection/>
    </xf>
    <xf numFmtId="0" fontId="60" fillId="0" borderId="23" xfId="36" applyFont="1" applyFill="1" applyBorder="1" applyAlignment="1">
      <alignment horizontal="center" vertical="center" wrapText="1"/>
      <protection/>
    </xf>
    <xf numFmtId="0" fontId="60" fillId="0" borderId="41" xfId="36" applyFont="1" applyFill="1" applyBorder="1" applyAlignment="1">
      <alignment horizontal="left" vertical="center" wrapText="1"/>
      <protection/>
    </xf>
    <xf numFmtId="0" fontId="60" fillId="0" borderId="42" xfId="36" applyFont="1" applyFill="1" applyBorder="1" applyAlignment="1">
      <alignment horizontal="center" vertical="center"/>
      <protection/>
    </xf>
    <xf numFmtId="0" fontId="60" fillId="0" borderId="4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vertical="center"/>
    </xf>
    <xf numFmtId="0" fontId="60" fillId="0" borderId="45" xfId="0" applyFont="1" applyFill="1" applyBorder="1" applyAlignment="1">
      <alignment vertical="center"/>
    </xf>
    <xf numFmtId="0" fontId="60" fillId="0" borderId="43" xfId="0" applyFont="1" applyFill="1" applyBorder="1" applyAlignment="1">
      <alignment vertical="center"/>
    </xf>
    <xf numFmtId="0" fontId="60" fillId="0" borderId="33" xfId="35" applyFont="1" applyFill="1" applyBorder="1" applyAlignment="1">
      <alignment horizontal="center" vertical="center" wrapText="1"/>
      <protection/>
    </xf>
    <xf numFmtId="0" fontId="60" fillId="0" borderId="26" xfId="35" applyFont="1" applyFill="1" applyBorder="1" applyAlignment="1">
      <alignment horizontal="center" vertical="center" wrapText="1"/>
      <protection/>
    </xf>
    <xf numFmtId="0" fontId="60" fillId="0" borderId="27" xfId="36" applyFont="1" applyFill="1" applyBorder="1" applyAlignment="1">
      <alignment horizontal="center" vertical="center"/>
      <protection/>
    </xf>
    <xf numFmtId="0" fontId="60" fillId="0" borderId="25" xfId="35" applyFont="1" applyFill="1" applyBorder="1" applyAlignment="1">
      <alignment horizontal="center" vertical="center" wrapText="1"/>
      <protection/>
    </xf>
    <xf numFmtId="0" fontId="60" fillId="0" borderId="27" xfId="36" applyFont="1" applyFill="1" applyBorder="1" applyAlignment="1">
      <alignment horizontal="center" vertical="center" wrapText="1"/>
      <protection/>
    </xf>
    <xf numFmtId="0" fontId="60" fillId="0" borderId="34" xfId="35" applyFont="1" applyFill="1" applyBorder="1" applyAlignment="1">
      <alignment horizontal="center" vertical="center" wrapText="1"/>
      <protection/>
    </xf>
    <xf numFmtId="0" fontId="60" fillId="0" borderId="34" xfId="36" applyFont="1" applyFill="1" applyBorder="1" applyAlignment="1">
      <alignment horizontal="center" vertical="center" wrapText="1"/>
      <protection/>
    </xf>
    <xf numFmtId="0" fontId="60" fillId="0" borderId="25" xfId="36" applyFont="1" applyFill="1" applyBorder="1" applyAlignment="1">
      <alignment horizontal="center" vertical="center" wrapText="1"/>
      <protection/>
    </xf>
    <xf numFmtId="0" fontId="60" fillId="0" borderId="34" xfId="0" applyFont="1" applyFill="1" applyBorder="1" applyAlignment="1">
      <alignment vertical="center"/>
    </xf>
    <xf numFmtId="0" fontId="60" fillId="0" borderId="26" xfId="37" applyFont="1" applyFill="1" applyBorder="1" applyAlignment="1">
      <alignment horizontal="left" vertical="center"/>
      <protection/>
    </xf>
    <xf numFmtId="0" fontId="60" fillId="8" borderId="26" xfId="36" applyFont="1" applyFill="1" applyBorder="1" applyAlignment="1">
      <alignment horizontal="center" vertical="center" wrapText="1"/>
      <protection/>
    </xf>
    <xf numFmtId="0" fontId="60" fillId="8" borderId="14" xfId="36" applyFont="1" applyFill="1" applyBorder="1" applyAlignment="1">
      <alignment horizontal="center" vertical="center" wrapText="1"/>
      <protection/>
    </xf>
    <xf numFmtId="0" fontId="60" fillId="8" borderId="25" xfId="36" applyFont="1" applyFill="1" applyBorder="1" applyAlignment="1">
      <alignment horizontal="center" vertical="center" wrapText="1"/>
      <protection/>
    </xf>
    <xf numFmtId="0" fontId="60" fillId="8" borderId="27" xfId="36" applyFont="1" applyFill="1" applyBorder="1" applyAlignment="1">
      <alignment horizontal="center" vertical="center" wrapText="1"/>
      <protection/>
    </xf>
    <xf numFmtId="0" fontId="60" fillId="8" borderId="34" xfId="36" applyFont="1" applyFill="1" applyBorder="1" applyAlignment="1">
      <alignment horizontal="center" vertical="center" wrapText="1"/>
      <protection/>
    </xf>
    <xf numFmtId="0" fontId="60" fillId="8" borderId="23" xfId="36" applyFont="1" applyFill="1" applyBorder="1" applyAlignment="1">
      <alignment horizontal="center" vertical="center" wrapText="1"/>
      <protection/>
    </xf>
    <xf numFmtId="0" fontId="60" fillId="0" borderId="26" xfId="37" applyFont="1" applyFill="1" applyBorder="1" applyAlignment="1">
      <alignment vertical="center" shrinkToFit="1"/>
      <protection/>
    </xf>
    <xf numFmtId="0" fontId="60" fillId="0" borderId="14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9" xfId="36" applyFont="1" applyFill="1" applyBorder="1" applyAlignment="1">
      <alignment horizontal="center" vertical="center"/>
      <protection/>
    </xf>
    <xf numFmtId="0" fontId="60" fillId="0" borderId="16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/>
    </xf>
    <xf numFmtId="0" fontId="60" fillId="0" borderId="14" xfId="37" applyFont="1" applyFill="1" applyBorder="1" applyAlignment="1">
      <alignment horizontal="left" vertical="center"/>
      <protection/>
    </xf>
    <xf numFmtId="0" fontId="60" fillId="8" borderId="46" xfId="36" applyFont="1" applyFill="1" applyBorder="1" applyAlignment="1">
      <alignment horizontal="center" vertical="center" wrapText="1"/>
      <protection/>
    </xf>
    <xf numFmtId="0" fontId="60" fillId="8" borderId="17" xfId="36" applyFont="1" applyFill="1" applyBorder="1" applyAlignment="1">
      <alignment horizontal="center" vertical="center" wrapText="1"/>
      <protection/>
    </xf>
    <xf numFmtId="0" fontId="60" fillId="8" borderId="47" xfId="36" applyFont="1" applyFill="1" applyBorder="1" applyAlignment="1">
      <alignment horizontal="center" vertical="center" wrapText="1"/>
      <protection/>
    </xf>
    <xf numFmtId="0" fontId="60" fillId="8" borderId="48" xfId="36" applyFont="1" applyFill="1" applyBorder="1" applyAlignment="1">
      <alignment horizontal="center" vertical="center" wrapText="1"/>
      <protection/>
    </xf>
    <xf numFmtId="0" fontId="60" fillId="8" borderId="49" xfId="36" applyFont="1" applyFill="1" applyBorder="1" applyAlignment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 wrapText="1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26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/>
    </xf>
    <xf numFmtId="0" fontId="60" fillId="0" borderId="25" xfId="0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 applyProtection="1">
      <alignment horizontal="center" vertical="center" wrapText="1"/>
      <protection locked="0"/>
    </xf>
    <xf numFmtId="0" fontId="60" fillId="0" borderId="34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26" xfId="33" applyFont="1" applyFill="1" applyBorder="1" applyAlignment="1" applyProtection="1">
      <alignment horizontal="left" vertical="center"/>
      <protection locked="0"/>
    </xf>
    <xf numFmtId="0" fontId="60" fillId="0" borderId="26" xfId="0" applyFont="1" applyFill="1" applyBorder="1" applyAlignment="1" applyProtection="1">
      <alignment horizontal="left" vertical="center"/>
      <protection/>
    </xf>
    <xf numFmtId="0" fontId="60" fillId="0" borderId="20" xfId="0" applyFont="1" applyFill="1" applyBorder="1" applyAlignment="1" applyProtection="1">
      <alignment horizontal="center" vertical="center" wrapText="1"/>
      <protection locked="0"/>
    </xf>
    <xf numFmtId="0" fontId="60" fillId="0" borderId="26" xfId="0" applyFont="1" applyFill="1" applyBorder="1" applyAlignment="1" applyProtection="1">
      <alignment horizontal="left" vertical="center"/>
      <protection locked="0"/>
    </xf>
    <xf numFmtId="0" fontId="60" fillId="0" borderId="26" xfId="0" applyFont="1" applyFill="1" applyBorder="1" applyAlignment="1" applyProtection="1">
      <alignment vertical="center"/>
      <protection/>
    </xf>
    <xf numFmtId="0" fontId="60" fillId="0" borderId="26" xfId="0" applyFont="1" applyFill="1" applyBorder="1" applyAlignment="1" applyProtection="1">
      <alignment vertical="center"/>
      <protection locked="0"/>
    </xf>
    <xf numFmtId="0" fontId="60" fillId="0" borderId="26" xfId="0" applyFont="1" applyFill="1" applyBorder="1" applyAlignment="1" applyProtection="1">
      <alignment horizontal="left" vertical="center" wrapText="1"/>
      <protection/>
    </xf>
    <xf numFmtId="0" fontId="60" fillId="0" borderId="19" xfId="0" applyFont="1" applyFill="1" applyBorder="1" applyAlignment="1" applyProtection="1">
      <alignment horizontal="left" vertical="center"/>
      <protection locked="0"/>
    </xf>
    <xf numFmtId="0" fontId="60" fillId="0" borderId="19" xfId="0" applyFont="1" applyFill="1" applyBorder="1" applyAlignment="1" applyProtection="1">
      <alignment horizontal="left" vertical="center"/>
      <protection/>
    </xf>
    <xf numFmtId="0" fontId="60" fillId="0" borderId="19" xfId="0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60" fillId="0" borderId="21" xfId="0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1" xfId="0" applyFont="1" applyFill="1" applyBorder="1" applyAlignment="1">
      <alignment vertical="center" wrapText="1"/>
    </xf>
    <xf numFmtId="0" fontId="60" fillId="8" borderId="46" xfId="36" applyFont="1" applyFill="1" applyBorder="1" applyAlignment="1">
      <alignment horizontal="center" vertical="center"/>
      <protection/>
    </xf>
    <xf numFmtId="0" fontId="60" fillId="8" borderId="17" xfId="0" applyFont="1" applyFill="1" applyBorder="1" applyAlignment="1">
      <alignment horizontal="center" vertical="center"/>
    </xf>
    <xf numFmtId="0" fontId="60" fillId="8" borderId="47" xfId="0" applyFont="1" applyFill="1" applyBorder="1" applyAlignment="1">
      <alignment horizontal="center" vertical="center"/>
    </xf>
    <xf numFmtId="0" fontId="60" fillId="8" borderId="46" xfId="0" applyFont="1" applyFill="1" applyBorder="1" applyAlignment="1">
      <alignment horizontal="center" vertical="center"/>
    </xf>
    <xf numFmtId="0" fontId="60" fillId="8" borderId="48" xfId="0" applyFont="1" applyFill="1" applyBorder="1" applyAlignment="1">
      <alignment horizontal="center" vertical="center"/>
    </xf>
    <xf numFmtId="0" fontId="60" fillId="8" borderId="49" xfId="0" applyFont="1" applyFill="1" applyBorder="1" applyAlignment="1">
      <alignment horizontal="center" vertical="center"/>
    </xf>
    <xf numFmtId="0" fontId="60" fillId="8" borderId="52" xfId="0" applyFont="1" applyFill="1" applyBorder="1" applyAlignment="1">
      <alignment horizontal="center" vertical="center" wrapText="1"/>
    </xf>
    <xf numFmtId="0" fontId="60" fillId="0" borderId="36" xfId="36" applyFont="1" applyFill="1" applyBorder="1" applyAlignment="1">
      <alignment horizontal="center" vertical="center" shrinkToFit="1"/>
      <protection/>
    </xf>
    <xf numFmtId="0" fontId="60" fillId="0" borderId="22" xfId="36" applyFont="1" applyFill="1" applyBorder="1" applyAlignment="1">
      <alignment horizontal="center" vertical="center" shrinkToFit="1"/>
      <protection/>
    </xf>
    <xf numFmtId="0" fontId="60" fillId="0" borderId="23" xfId="36" applyFont="1" applyFill="1" applyBorder="1" applyAlignment="1">
      <alignment horizontal="center" vertical="center" shrinkToFit="1"/>
      <protection/>
    </xf>
    <xf numFmtId="0" fontId="60" fillId="0" borderId="34" xfId="0" applyFont="1" applyFill="1" applyBorder="1" applyAlignment="1">
      <alignment horizontal="center" vertical="center" shrinkToFit="1"/>
    </xf>
    <xf numFmtId="0" fontId="60" fillId="0" borderId="23" xfId="36" applyFont="1" applyFill="1" applyBorder="1" applyAlignment="1">
      <alignment horizontal="center" vertical="center" textRotation="255" wrapText="1" shrinkToFit="1"/>
      <protection/>
    </xf>
    <xf numFmtId="0" fontId="60" fillId="0" borderId="23" xfId="0" applyFont="1" applyFill="1" applyBorder="1" applyAlignment="1">
      <alignment horizontal="center" vertical="center" textRotation="255" wrapText="1"/>
    </xf>
    <xf numFmtId="0" fontId="60" fillId="0" borderId="19" xfId="0" applyFont="1" applyFill="1" applyBorder="1" applyAlignment="1" applyProtection="1">
      <alignment vertical="center"/>
      <protection/>
    </xf>
    <xf numFmtId="0" fontId="60" fillId="0" borderId="20" xfId="0" applyFont="1" applyFill="1" applyBorder="1" applyAlignment="1" applyProtection="1">
      <alignment horizontal="center" vertical="center" wrapText="1"/>
      <protection/>
    </xf>
    <xf numFmtId="0" fontId="60" fillId="0" borderId="50" xfId="0" applyFont="1" applyFill="1" applyBorder="1" applyAlignment="1">
      <alignment horizontal="center" vertical="center" textRotation="255" wrapText="1"/>
    </xf>
    <xf numFmtId="0" fontId="61" fillId="38" borderId="0" xfId="0" applyFont="1" applyFill="1" applyAlignment="1">
      <alignment vertical="center"/>
    </xf>
    <xf numFmtId="0" fontId="60" fillId="39" borderId="26" xfId="0" applyFont="1" applyFill="1" applyBorder="1" applyAlignment="1" applyProtection="1">
      <alignment horizontal="left" vertical="center"/>
      <protection locked="0"/>
    </xf>
    <xf numFmtId="0" fontId="61" fillId="39" borderId="0" xfId="0" applyFont="1" applyFill="1" applyAlignment="1">
      <alignment vertical="center"/>
    </xf>
    <xf numFmtId="0" fontId="60" fillId="0" borderId="53" xfId="36" applyFont="1" applyFill="1" applyBorder="1" applyAlignment="1">
      <alignment horizontal="center" vertical="center" shrinkToFit="1"/>
      <protection/>
    </xf>
    <xf numFmtId="0" fontId="66" fillId="8" borderId="54" xfId="0" applyFont="1" applyFill="1" applyBorder="1" applyAlignment="1">
      <alignment horizontal="center" vertical="center" textRotation="255" wrapText="1"/>
    </xf>
    <xf numFmtId="0" fontId="14" fillId="0" borderId="55" xfId="0" applyFont="1" applyFill="1" applyBorder="1" applyAlignment="1">
      <alignment vertical="center"/>
    </xf>
    <xf numFmtId="0" fontId="67" fillId="8" borderId="56" xfId="36" applyFont="1" applyFill="1" applyBorder="1" applyAlignment="1">
      <alignment horizontal="center" vertical="center" shrinkToFit="1"/>
      <protection/>
    </xf>
    <xf numFmtId="0" fontId="67" fillId="8" borderId="53" xfId="0" applyFont="1" applyFill="1" applyBorder="1" applyAlignment="1">
      <alignment horizontal="center" vertical="center"/>
    </xf>
    <xf numFmtId="0" fontId="60" fillId="0" borderId="26" xfId="36" applyFont="1" applyFill="1" applyBorder="1" applyAlignment="1">
      <alignment horizontal="center" vertical="center" wrapText="1"/>
      <protection/>
    </xf>
    <xf numFmtId="0" fontId="60" fillId="0" borderId="26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14" xfId="0" applyFont="1" applyFill="1" applyBorder="1" applyAlignment="1" applyProtection="1">
      <alignment horizontal="left" vertical="center"/>
      <protection locked="0"/>
    </xf>
    <xf numFmtId="0" fontId="67" fillId="8" borderId="57" xfId="36" applyFont="1" applyFill="1" applyBorder="1" applyAlignment="1">
      <alignment horizontal="center" vertical="center" shrinkToFit="1"/>
      <protection/>
    </xf>
    <xf numFmtId="0" fontId="60" fillId="0" borderId="3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0" fillId="0" borderId="26" xfId="0" applyFont="1" applyFill="1" applyBorder="1" applyAlignment="1">
      <alignment vertical="center"/>
    </xf>
    <xf numFmtId="0" fontId="60" fillId="39" borderId="34" xfId="0" applyFont="1" applyFill="1" applyBorder="1" applyAlignment="1" applyProtection="1">
      <alignment horizontal="left" vertical="center"/>
      <protection/>
    </xf>
    <xf numFmtId="0" fontId="60" fillId="39" borderId="26" xfId="0" applyFont="1" applyFill="1" applyBorder="1" applyAlignment="1" applyProtection="1">
      <alignment horizontal="center" vertical="center" wrapText="1"/>
      <protection locked="0"/>
    </xf>
    <xf numFmtId="0" fontId="60" fillId="39" borderId="14" xfId="0" applyFont="1" applyFill="1" applyBorder="1" applyAlignment="1" applyProtection="1">
      <alignment horizontal="center" vertical="center" wrapText="1"/>
      <protection/>
    </xf>
    <xf numFmtId="0" fontId="60" fillId="39" borderId="25" xfId="0" applyFont="1" applyFill="1" applyBorder="1" applyAlignment="1" applyProtection="1">
      <alignment horizontal="center" vertical="center" wrapText="1"/>
      <protection locked="0"/>
    </xf>
    <xf numFmtId="0" fontId="60" fillId="39" borderId="27" xfId="0" applyFont="1" applyFill="1" applyBorder="1" applyAlignment="1" applyProtection="1">
      <alignment horizontal="center" vertical="center" wrapText="1"/>
      <protection locked="0"/>
    </xf>
    <xf numFmtId="0" fontId="60" fillId="39" borderId="34" xfId="0" applyFont="1" applyFill="1" applyBorder="1" applyAlignment="1" applyProtection="1">
      <alignment horizontal="center" vertical="center" wrapText="1"/>
      <protection locked="0"/>
    </xf>
    <xf numFmtId="0" fontId="60" fillId="39" borderId="14" xfId="0" applyFont="1" applyFill="1" applyBorder="1" applyAlignment="1" applyProtection="1">
      <alignment horizontal="center" vertical="center" wrapText="1"/>
      <protection locked="0"/>
    </xf>
    <xf numFmtId="0" fontId="60" fillId="39" borderId="26" xfId="0" applyFont="1" applyFill="1" applyBorder="1" applyAlignment="1">
      <alignment horizontal="center" vertical="center"/>
    </xf>
    <xf numFmtId="0" fontId="60" fillId="39" borderId="27" xfId="0" applyFont="1" applyFill="1" applyBorder="1" applyAlignment="1">
      <alignment horizontal="center" vertical="center"/>
    </xf>
    <xf numFmtId="0" fontId="60" fillId="39" borderId="34" xfId="0" applyFont="1" applyFill="1" applyBorder="1" applyAlignment="1">
      <alignment horizontal="center" vertical="center"/>
    </xf>
    <xf numFmtId="0" fontId="60" fillId="39" borderId="27" xfId="36" applyFont="1" applyFill="1" applyBorder="1" applyAlignment="1">
      <alignment horizontal="center" vertical="center" shrinkToFit="1"/>
      <protection/>
    </xf>
    <xf numFmtId="0" fontId="60" fillId="39" borderId="23" xfId="36" applyFont="1" applyFill="1" applyBorder="1" applyAlignment="1">
      <alignment horizontal="center" vertical="center" shrinkToFit="1"/>
      <protection/>
    </xf>
    <xf numFmtId="0" fontId="63" fillId="0" borderId="34" xfId="0" applyFont="1" applyBorder="1" applyAlignment="1">
      <alignment horizontal="left" vertical="center"/>
    </xf>
    <xf numFmtId="0" fontId="60" fillId="0" borderId="34" xfId="0" applyFont="1" applyFill="1" applyBorder="1" applyAlignment="1" applyProtection="1">
      <alignment vertical="center"/>
      <protection/>
    </xf>
    <xf numFmtId="0" fontId="60" fillId="0" borderId="58" xfId="0" applyFont="1" applyFill="1" applyBorder="1" applyAlignment="1" applyProtection="1">
      <alignment horizontal="center" vertical="center" wrapText="1"/>
      <protection/>
    </xf>
    <xf numFmtId="0" fontId="60" fillId="0" borderId="44" xfId="0" applyFont="1" applyFill="1" applyBorder="1" applyAlignment="1" applyProtection="1">
      <alignment horizontal="center" vertical="center" wrapText="1"/>
      <protection locked="0"/>
    </xf>
    <xf numFmtId="0" fontId="60" fillId="0" borderId="55" xfId="0" applyFont="1" applyFill="1" applyBorder="1" applyAlignment="1">
      <alignment vertical="center"/>
    </xf>
    <xf numFmtId="0" fontId="60" fillId="0" borderId="27" xfId="0" applyFont="1" applyFill="1" applyBorder="1" applyAlignment="1" applyProtection="1">
      <alignment horizontal="center" vertical="center" wrapText="1"/>
      <protection/>
    </xf>
    <xf numFmtId="0" fontId="66" fillId="8" borderId="57" xfId="36" applyFont="1" applyFill="1" applyBorder="1" applyAlignment="1">
      <alignment horizontal="center" vertical="center" shrinkToFit="1"/>
      <protection/>
    </xf>
    <xf numFmtId="0" fontId="60" fillId="0" borderId="25" xfId="36" applyFont="1" applyFill="1" applyBorder="1" applyAlignment="1">
      <alignment horizontal="center" vertical="center" shrinkToFit="1"/>
      <protection/>
    </xf>
    <xf numFmtId="0" fontId="60" fillId="0" borderId="26" xfId="36" applyFont="1" applyFill="1" applyBorder="1" applyAlignment="1">
      <alignment horizontal="center" vertical="center" shrinkToFit="1"/>
      <protection/>
    </xf>
    <xf numFmtId="0" fontId="60" fillId="0" borderId="27" xfId="36" applyFont="1" applyFill="1" applyBorder="1" applyAlignment="1">
      <alignment horizontal="center" vertical="center" shrinkToFit="1"/>
      <protection/>
    </xf>
    <xf numFmtId="0" fontId="60" fillId="0" borderId="14" xfId="36" applyFont="1" applyFill="1" applyBorder="1" applyAlignment="1">
      <alignment horizontal="center" vertical="center" shrinkToFit="1"/>
      <protection/>
    </xf>
    <xf numFmtId="0" fontId="68" fillId="0" borderId="0" xfId="0" applyFont="1" applyFill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/>
    </xf>
    <xf numFmtId="0" fontId="60" fillId="0" borderId="34" xfId="0" applyFont="1" applyFill="1" applyBorder="1" applyAlignment="1">
      <alignment horizontal="left" vertical="center"/>
    </xf>
    <xf numFmtId="0" fontId="60" fillId="0" borderId="14" xfId="0" applyFont="1" applyFill="1" applyBorder="1" applyAlignment="1" applyProtection="1">
      <alignment horizontal="left" vertical="center"/>
      <protection locked="0"/>
    </xf>
    <xf numFmtId="0" fontId="60" fillId="0" borderId="34" xfId="0" applyFont="1" applyFill="1" applyBorder="1" applyAlignment="1" applyProtection="1">
      <alignment horizontal="left" vertical="center"/>
      <protection locked="0"/>
    </xf>
    <xf numFmtId="0" fontId="60" fillId="0" borderId="26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/>
    </xf>
    <xf numFmtId="0" fontId="14" fillId="0" borderId="0" xfId="34" applyFont="1" applyFill="1" applyAlignment="1">
      <alignment horizontal="left" vertical="center" wrapText="1"/>
      <protection/>
    </xf>
    <xf numFmtId="0" fontId="14" fillId="0" borderId="33" xfId="36" applyFont="1" applyFill="1" applyBorder="1" applyAlignment="1">
      <alignment horizontal="center" vertical="center" shrinkToFit="1"/>
      <protection/>
    </xf>
    <xf numFmtId="0" fontId="14" fillId="0" borderId="30" xfId="36" applyFont="1" applyFill="1" applyBorder="1" applyAlignment="1">
      <alignment horizontal="center" vertical="center" shrinkToFit="1"/>
      <protection/>
    </xf>
    <xf numFmtId="0" fontId="14" fillId="0" borderId="60" xfId="0" applyFont="1" applyFill="1" applyBorder="1" applyAlignment="1">
      <alignment horizontal="center" vertical="center" textRotation="255" wrapText="1"/>
    </xf>
    <xf numFmtId="0" fontId="14" fillId="0" borderId="60" xfId="0" applyFont="1" applyBorder="1" applyAlignment="1">
      <alignment horizontal="center" vertical="center" textRotation="255" wrapText="1"/>
    </xf>
    <xf numFmtId="0" fontId="14" fillId="0" borderId="61" xfId="0" applyFont="1" applyBorder="1" applyAlignment="1">
      <alignment horizontal="center" vertical="center" textRotation="255" wrapText="1"/>
    </xf>
    <xf numFmtId="0" fontId="14" fillId="0" borderId="37" xfId="36" applyFont="1" applyFill="1" applyBorder="1" applyAlignment="1">
      <alignment horizontal="center" vertical="center" shrinkToFit="1"/>
      <protection/>
    </xf>
    <xf numFmtId="0" fontId="14" fillId="0" borderId="35" xfId="36" applyFont="1" applyFill="1" applyBorder="1" applyAlignment="1">
      <alignment horizontal="center" vertical="center" shrinkToFit="1"/>
      <protection/>
    </xf>
    <xf numFmtId="0" fontId="14" fillId="0" borderId="26" xfId="36" applyFont="1" applyFill="1" applyBorder="1" applyAlignment="1">
      <alignment horizontal="center" vertical="center"/>
      <protection/>
    </xf>
    <xf numFmtId="0" fontId="14" fillId="0" borderId="14" xfId="36" applyFont="1" applyFill="1" applyBorder="1" applyAlignment="1">
      <alignment horizontal="center" vertical="center"/>
      <protection/>
    </xf>
    <xf numFmtId="0" fontId="60" fillId="0" borderId="25" xfId="36" applyFont="1" applyFill="1" applyBorder="1" applyAlignment="1">
      <alignment horizontal="center" vertical="center" shrinkToFit="1"/>
      <protection/>
    </xf>
    <xf numFmtId="0" fontId="60" fillId="0" borderId="26" xfId="36" applyFont="1" applyFill="1" applyBorder="1" applyAlignment="1">
      <alignment horizontal="center" vertical="center" shrinkToFit="1"/>
      <protection/>
    </xf>
    <xf numFmtId="0" fontId="60" fillId="0" borderId="27" xfId="36" applyFont="1" applyFill="1" applyBorder="1" applyAlignment="1">
      <alignment horizontal="center" vertical="center" shrinkToFit="1"/>
      <protection/>
    </xf>
    <xf numFmtId="0" fontId="60" fillId="0" borderId="34" xfId="36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65" xfId="0" applyFont="1" applyFill="1" applyBorder="1" applyAlignment="1">
      <alignment horizontal="center" vertical="center" textRotation="255"/>
    </xf>
    <xf numFmtId="0" fontId="14" fillId="0" borderId="27" xfId="0" applyFont="1" applyFill="1" applyBorder="1" applyAlignment="1">
      <alignment horizontal="center" vertical="center" textRotation="255"/>
    </xf>
    <xf numFmtId="0" fontId="14" fillId="0" borderId="20" xfId="0" applyFont="1" applyFill="1" applyBorder="1" applyAlignment="1">
      <alignment horizontal="center" vertical="center" textRotation="255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 wrapText="1" shrinkToFit="1"/>
    </xf>
    <xf numFmtId="0" fontId="60" fillId="0" borderId="26" xfId="37" applyFont="1" applyFill="1" applyBorder="1" applyAlignment="1">
      <alignment horizontal="left" vertical="center" wrapText="1" shrinkToFit="1"/>
      <protection/>
    </xf>
    <xf numFmtId="0" fontId="60" fillId="0" borderId="26" xfId="37" applyFont="1" applyFill="1" applyBorder="1" applyAlignment="1">
      <alignment horizontal="left" vertical="center" shrinkToFit="1"/>
      <protection/>
    </xf>
    <xf numFmtId="0" fontId="60" fillId="0" borderId="26" xfId="0" applyFont="1" applyFill="1" applyBorder="1" applyAlignment="1">
      <alignment horizontal="left" vertical="center" wrapText="1" shrinkToFit="1"/>
    </xf>
    <xf numFmtId="0" fontId="60" fillId="8" borderId="26" xfId="36" applyFont="1" applyFill="1" applyBorder="1" applyAlignment="1">
      <alignment horizontal="left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textRotation="255"/>
    </xf>
    <xf numFmtId="0" fontId="14" fillId="0" borderId="60" xfId="0" applyFont="1" applyFill="1" applyBorder="1" applyAlignment="1">
      <alignment horizontal="center" vertical="center" textRotation="255"/>
    </xf>
    <xf numFmtId="0" fontId="60" fillId="0" borderId="35" xfId="37" applyFont="1" applyFill="1" applyBorder="1" applyAlignment="1">
      <alignment horizontal="center" vertical="center" textRotation="255" wrapText="1"/>
      <protection/>
    </xf>
    <xf numFmtId="0" fontId="60" fillId="0" borderId="26" xfId="37" applyFont="1" applyFill="1" applyBorder="1" applyAlignment="1">
      <alignment horizontal="center" vertical="center" textRotation="255" wrapText="1"/>
      <protection/>
    </xf>
    <xf numFmtId="0" fontId="60" fillId="0" borderId="26" xfId="0" applyFont="1" applyFill="1" applyBorder="1" applyAlignment="1">
      <alignment horizontal="center" wrapText="1"/>
    </xf>
    <xf numFmtId="0" fontId="14" fillId="0" borderId="60" xfId="0" applyFont="1" applyFill="1" applyBorder="1" applyAlignment="1">
      <alignment horizontal="center" vertical="center" textRotation="255" shrinkToFit="1"/>
    </xf>
    <xf numFmtId="0" fontId="60" fillId="0" borderId="26" xfId="37" applyFont="1" applyFill="1" applyBorder="1" applyAlignment="1">
      <alignment horizontal="center" vertical="center" wrapText="1"/>
      <protection/>
    </xf>
    <xf numFmtId="0" fontId="60" fillId="0" borderId="26" xfId="37" applyFont="1" applyFill="1" applyBorder="1" applyAlignment="1">
      <alignment horizontal="center" vertical="center"/>
      <protection/>
    </xf>
    <xf numFmtId="0" fontId="60" fillId="0" borderId="26" xfId="36" applyFont="1" applyFill="1" applyBorder="1" applyAlignment="1">
      <alignment horizontal="center" vertical="center" wrapText="1"/>
      <protection/>
    </xf>
    <xf numFmtId="0" fontId="60" fillId="0" borderId="19" xfId="36" applyFont="1" applyFill="1" applyBorder="1" applyAlignment="1">
      <alignment horizontal="center" vertical="center" wrapText="1"/>
      <protection/>
    </xf>
    <xf numFmtId="0" fontId="60" fillId="8" borderId="47" xfId="36" applyFont="1" applyFill="1" applyBorder="1" applyAlignment="1">
      <alignment horizontal="left" vertical="center" wrapText="1"/>
      <protection/>
    </xf>
    <xf numFmtId="0" fontId="60" fillId="8" borderId="46" xfId="36" applyFont="1" applyFill="1" applyBorder="1" applyAlignment="1">
      <alignment horizontal="left" vertical="center" wrapText="1"/>
      <protection/>
    </xf>
    <xf numFmtId="0" fontId="60" fillId="0" borderId="26" xfId="0" applyFont="1" applyFill="1" applyBorder="1" applyAlignment="1">
      <alignment vertical="center"/>
    </xf>
    <xf numFmtId="0" fontId="60" fillId="38" borderId="26" xfId="0" applyFont="1" applyFill="1" applyBorder="1" applyAlignment="1" applyProtection="1">
      <alignment horizontal="left" vertical="center" wrapText="1"/>
      <protection locked="0"/>
    </xf>
    <xf numFmtId="0" fontId="60" fillId="38" borderId="26" xfId="0" applyFont="1" applyFill="1" applyBorder="1" applyAlignment="1">
      <alignment horizontal="left" vertical="center" wrapText="1"/>
    </xf>
    <xf numFmtId="0" fontId="60" fillId="0" borderId="30" xfId="33" applyFont="1" applyFill="1" applyBorder="1" applyAlignment="1" applyProtection="1">
      <alignment horizontal="left" vertical="center" wrapText="1"/>
      <protection locked="0"/>
    </xf>
    <xf numFmtId="0" fontId="60" fillId="0" borderId="30" xfId="0" applyFont="1" applyBorder="1" applyAlignment="1">
      <alignment horizontal="left" vertical="center" wrapText="1"/>
    </xf>
    <xf numFmtId="0" fontId="60" fillId="0" borderId="71" xfId="0" applyFont="1" applyBorder="1" applyAlignment="1">
      <alignment horizontal="center" vertical="center" textRotation="255" wrapText="1"/>
    </xf>
    <xf numFmtId="0" fontId="60" fillId="0" borderId="60" xfId="0" applyFont="1" applyBorder="1" applyAlignment="1">
      <alignment horizontal="center" vertical="center" textRotation="255" wrapText="1"/>
    </xf>
    <xf numFmtId="0" fontId="60" fillId="0" borderId="64" xfId="0" applyFont="1" applyBorder="1" applyAlignment="1">
      <alignment horizontal="center" vertical="center" textRotation="255" wrapText="1"/>
    </xf>
    <xf numFmtId="0" fontId="60" fillId="0" borderId="61" xfId="0" applyFont="1" applyBorder="1" applyAlignment="1">
      <alignment horizontal="center" vertical="center" textRotation="255" wrapText="1"/>
    </xf>
    <xf numFmtId="0" fontId="60" fillId="0" borderId="30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14" xfId="0" applyFont="1" applyFill="1" applyBorder="1" applyAlignment="1" applyProtection="1">
      <alignment horizontal="left" vertical="center" wrapText="1"/>
      <protection locked="0"/>
    </xf>
    <xf numFmtId="0" fontId="60" fillId="0" borderId="34" xfId="0" applyFont="1" applyBorder="1" applyAlignment="1">
      <alignment horizontal="left" vertical="center" wrapText="1"/>
    </xf>
    <xf numFmtId="0" fontId="60" fillId="0" borderId="26" xfId="0" applyFont="1" applyFill="1" applyBorder="1" applyAlignment="1" applyProtection="1">
      <alignment horizontal="left" vertical="center" wrapText="1"/>
      <protection locked="0"/>
    </xf>
    <xf numFmtId="0" fontId="60" fillId="0" borderId="26" xfId="0" applyFont="1" applyBorder="1" applyAlignment="1">
      <alignment horizontal="left" vertical="center" wrapText="1"/>
    </xf>
    <xf numFmtId="0" fontId="60" fillId="0" borderId="72" xfId="0" applyFont="1" applyFill="1" applyBorder="1" applyAlignment="1">
      <alignment horizontal="center" vertical="center" wrapText="1"/>
    </xf>
    <xf numFmtId="0" fontId="14" fillId="0" borderId="30" xfId="36" applyFont="1" applyFill="1" applyBorder="1" applyAlignment="1">
      <alignment horizontal="center" vertical="center"/>
      <protection/>
    </xf>
    <xf numFmtId="0" fontId="14" fillId="0" borderId="15" xfId="36" applyFont="1" applyFill="1" applyBorder="1" applyAlignment="1">
      <alignment horizontal="center" vertical="center"/>
      <protection/>
    </xf>
    <xf numFmtId="0" fontId="60" fillId="0" borderId="14" xfId="0" applyFont="1" applyFill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4" xfId="0" applyFont="1" applyBorder="1" applyAlignment="1">
      <alignment horizontal="left" vertical="center"/>
    </xf>
    <xf numFmtId="0" fontId="14" fillId="0" borderId="18" xfId="36" applyFont="1" applyFill="1" applyBorder="1" applyAlignment="1">
      <alignment horizontal="center" vertical="center" shrinkToFit="1"/>
      <protection/>
    </xf>
    <xf numFmtId="0" fontId="14" fillId="0" borderId="19" xfId="36" applyFont="1" applyFill="1" applyBorder="1" applyAlignment="1">
      <alignment horizontal="center" vertical="center" shrinkToFit="1"/>
      <protection/>
    </xf>
    <xf numFmtId="0" fontId="60" fillId="0" borderId="19" xfId="36" applyFont="1" applyFill="1" applyBorder="1" applyAlignment="1">
      <alignment horizontal="center" vertical="center" shrinkToFit="1"/>
      <protection/>
    </xf>
    <xf numFmtId="0" fontId="60" fillId="0" borderId="16" xfId="36" applyFont="1" applyFill="1" applyBorder="1" applyAlignment="1">
      <alignment horizontal="center" vertical="center" shrinkToFit="1"/>
      <protection/>
    </xf>
    <xf numFmtId="0" fontId="14" fillId="0" borderId="25" xfId="36" applyFont="1" applyFill="1" applyBorder="1" applyAlignment="1">
      <alignment horizontal="center" vertical="center" shrinkToFit="1"/>
      <protection/>
    </xf>
    <xf numFmtId="0" fontId="14" fillId="0" borderId="26" xfId="36" applyFont="1" applyFill="1" applyBorder="1" applyAlignment="1">
      <alignment horizontal="center" vertical="center" shrinkToFit="1"/>
      <protection/>
    </xf>
    <xf numFmtId="0" fontId="14" fillId="0" borderId="27" xfId="36" applyFont="1" applyFill="1" applyBorder="1" applyAlignment="1">
      <alignment horizontal="center" vertical="center" shrinkToFit="1"/>
      <protection/>
    </xf>
    <xf numFmtId="0" fontId="14" fillId="0" borderId="57" xfId="36" applyFont="1" applyFill="1" applyBorder="1" applyAlignment="1">
      <alignment horizontal="center" vertical="center" shrinkToFit="1"/>
      <protection/>
    </xf>
    <xf numFmtId="0" fontId="14" fillId="0" borderId="73" xfId="36" applyFont="1" applyFill="1" applyBorder="1" applyAlignment="1">
      <alignment horizontal="center" vertical="center" shrinkToFit="1"/>
      <protection/>
    </xf>
    <xf numFmtId="0" fontId="14" fillId="0" borderId="74" xfId="36" applyFont="1" applyFill="1" applyBorder="1" applyAlignment="1">
      <alignment horizontal="center" vertical="center" shrinkToFit="1"/>
      <protection/>
    </xf>
    <xf numFmtId="0" fontId="14" fillId="0" borderId="34" xfId="36" applyFont="1" applyFill="1" applyBorder="1" applyAlignment="1">
      <alignment horizontal="center" vertical="center" shrinkToFit="1"/>
      <protection/>
    </xf>
    <xf numFmtId="0" fontId="60" fillId="0" borderId="34" xfId="0" applyFont="1" applyBorder="1" applyAlignment="1">
      <alignment horizontal="left" vertical="center"/>
    </xf>
    <xf numFmtId="0" fontId="60" fillId="0" borderId="14" xfId="36" applyFont="1" applyFill="1" applyBorder="1" applyAlignment="1">
      <alignment horizontal="center" vertical="center" shrinkToFit="1"/>
      <protection/>
    </xf>
    <xf numFmtId="0" fontId="60" fillId="8" borderId="47" xfId="0" applyFont="1" applyFill="1" applyBorder="1" applyAlignment="1">
      <alignment horizontal="left" vertical="center" wrapText="1"/>
    </xf>
    <xf numFmtId="0" fontId="60" fillId="8" borderId="46" xfId="0" applyFont="1" applyFill="1" applyBorder="1" applyAlignment="1">
      <alignment vertical="center"/>
    </xf>
    <xf numFmtId="0" fontId="66" fillId="8" borderId="75" xfId="0" applyFont="1" applyFill="1" applyBorder="1" applyAlignment="1">
      <alignment horizontal="left" vertical="center" wrapText="1"/>
    </xf>
    <xf numFmtId="0" fontId="66" fillId="8" borderId="56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vertical="center" wrapText="1"/>
    </xf>
    <xf numFmtId="0" fontId="14" fillId="0" borderId="71" xfId="36" applyFont="1" applyFill="1" applyBorder="1" applyAlignment="1">
      <alignment horizontal="center" vertical="center" textRotation="255" wrapText="1"/>
      <protection/>
    </xf>
    <xf numFmtId="0" fontId="14" fillId="0" borderId="30" xfId="36" applyFont="1" applyFill="1" applyBorder="1" applyAlignment="1">
      <alignment horizontal="center" vertical="center" textRotation="255" wrapText="1"/>
      <protection/>
    </xf>
    <xf numFmtId="0" fontId="14" fillId="0" borderId="60" xfId="36" applyFont="1" applyFill="1" applyBorder="1" applyAlignment="1">
      <alignment horizontal="center" vertical="center" textRotation="255" wrapText="1"/>
      <protection/>
    </xf>
    <xf numFmtId="0" fontId="14" fillId="0" borderId="26" xfId="36" applyFont="1" applyFill="1" applyBorder="1" applyAlignment="1">
      <alignment horizontal="center" vertical="center" textRotation="255" wrapText="1"/>
      <protection/>
    </xf>
    <xf numFmtId="0" fontId="14" fillId="0" borderId="64" xfId="36" applyFont="1" applyFill="1" applyBorder="1" applyAlignment="1">
      <alignment horizontal="center" vertical="center" textRotation="255" wrapText="1"/>
      <protection/>
    </xf>
    <xf numFmtId="0" fontId="14" fillId="0" borderId="19" xfId="36" applyFont="1" applyFill="1" applyBorder="1" applyAlignment="1">
      <alignment horizontal="center" vertical="center" textRotation="255" wrapText="1"/>
      <protection/>
    </xf>
    <xf numFmtId="0" fontId="14" fillId="0" borderId="38" xfId="36" applyFont="1" applyFill="1" applyBorder="1" applyAlignment="1">
      <alignment horizontal="center" vertical="center" shrinkToFit="1"/>
      <protection/>
    </xf>
    <xf numFmtId="0" fontId="63" fillId="0" borderId="34" xfId="0" applyFont="1" applyBorder="1" applyAlignment="1">
      <alignment horizontal="left" vertical="center" wrapText="1"/>
    </xf>
    <xf numFmtId="0" fontId="14" fillId="0" borderId="20" xfId="36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0" fontId="60" fillId="0" borderId="57" xfId="36" applyFont="1" applyFill="1" applyBorder="1" applyAlignment="1">
      <alignment horizontal="center" vertical="center" shrinkToFit="1"/>
      <protection/>
    </xf>
    <xf numFmtId="0" fontId="60" fillId="0" borderId="73" xfId="36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>
      <alignment horizontal="left" vertical="center" wrapText="1"/>
    </xf>
    <xf numFmtId="0" fontId="14" fillId="0" borderId="19" xfId="36" applyFont="1" applyFill="1" applyBorder="1" applyAlignment="1">
      <alignment horizontal="center" vertical="center"/>
      <protection/>
    </xf>
    <xf numFmtId="0" fontId="14" fillId="0" borderId="16" xfId="36" applyFont="1" applyFill="1" applyBorder="1" applyAlignment="1">
      <alignment horizontal="center" vertical="center"/>
      <protection/>
    </xf>
    <xf numFmtId="0" fontId="14" fillId="0" borderId="14" xfId="36" applyFont="1" applyFill="1" applyBorder="1" applyAlignment="1">
      <alignment horizontal="center" vertical="center" shrinkToFit="1"/>
      <protection/>
    </xf>
    <xf numFmtId="0" fontId="61" fillId="0" borderId="76" xfId="0" applyFont="1" applyFill="1" applyBorder="1" applyAlignment="1">
      <alignment horizontal="right" vertical="center" wrapText="1"/>
    </xf>
    <xf numFmtId="0" fontId="60" fillId="0" borderId="0" xfId="34" applyFont="1" applyFill="1" applyAlignment="1">
      <alignment horizontal="left" vertical="center" wrapText="1"/>
      <protection/>
    </xf>
    <xf numFmtId="0" fontId="14" fillId="0" borderId="32" xfId="36" applyFont="1" applyFill="1" applyBorder="1" applyAlignment="1">
      <alignment horizontal="center" vertical="center" shrinkToFit="1"/>
      <protection/>
    </xf>
    <xf numFmtId="0" fontId="14" fillId="0" borderId="15" xfId="36" applyFont="1" applyFill="1" applyBorder="1" applyAlignment="1">
      <alignment horizontal="center" vertical="center" shrinkToFit="1"/>
      <protection/>
    </xf>
    <xf numFmtId="0" fontId="14" fillId="0" borderId="31" xfId="36" applyFont="1" applyFill="1" applyBorder="1" applyAlignment="1">
      <alignment horizontal="center" vertical="center" shrinkToFit="1"/>
      <protection/>
    </xf>
    <xf numFmtId="0" fontId="60" fillId="0" borderId="19" xfId="36" applyFont="1" applyFill="1" applyBorder="1" applyAlignment="1">
      <alignment horizontal="center" vertical="center" wrapText="1" shrinkToFit="1"/>
      <protection/>
    </xf>
    <xf numFmtId="0" fontId="60" fillId="0" borderId="45" xfId="36" applyFont="1" applyFill="1" applyBorder="1" applyAlignment="1">
      <alignment horizontal="center" vertical="center" wrapText="1" shrinkToFit="1"/>
      <protection/>
    </xf>
    <xf numFmtId="0" fontId="14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60" fillId="0" borderId="14" xfId="33" applyFont="1" applyFill="1" applyBorder="1" applyAlignment="1" applyProtection="1">
      <alignment horizontal="left" vertical="center"/>
      <protection locked="0"/>
    </xf>
    <xf numFmtId="0" fontId="60" fillId="0" borderId="34" xfId="33" applyFont="1" applyFill="1" applyBorder="1" applyAlignment="1" applyProtection="1">
      <alignment horizontal="left" vertical="center"/>
      <protection locked="0"/>
    </xf>
    <xf numFmtId="0" fontId="60" fillId="0" borderId="77" xfId="36" applyFont="1" applyFill="1" applyBorder="1" applyAlignment="1">
      <alignment horizontal="center" vertical="center" wrapText="1" shrinkToFit="1"/>
      <protection/>
    </xf>
    <xf numFmtId="0" fontId="60" fillId="0" borderId="30" xfId="36" applyFont="1" applyFill="1" applyBorder="1" applyAlignment="1">
      <alignment horizontal="center" vertical="center" wrapText="1" shrinkToFit="1"/>
      <protection/>
    </xf>
    <xf numFmtId="0" fontId="60" fillId="0" borderId="15" xfId="0" applyFont="1" applyFill="1" applyBorder="1" applyAlignment="1" applyProtection="1">
      <alignment horizontal="left" vertical="center"/>
      <protection locked="0"/>
    </xf>
    <xf numFmtId="0" fontId="60" fillId="0" borderId="33" xfId="0" applyFont="1" applyFill="1" applyBorder="1" applyAlignment="1" applyProtection="1">
      <alignment horizontal="left" vertical="center"/>
      <protection locked="0"/>
    </xf>
    <xf numFmtId="0" fontId="14" fillId="0" borderId="21" xfId="36" applyFont="1" applyFill="1" applyBorder="1" applyAlignment="1">
      <alignment horizontal="center" vertical="center" shrinkToFit="1"/>
      <protection/>
    </xf>
    <xf numFmtId="0" fontId="61" fillId="39" borderId="0" xfId="0" applyFont="1" applyFill="1" applyAlignment="1">
      <alignment horizontal="center" vertical="center"/>
    </xf>
    <xf numFmtId="0" fontId="69" fillId="39" borderId="0" xfId="0" applyFont="1" applyFill="1" applyAlignment="1">
      <alignment/>
    </xf>
    <xf numFmtId="0" fontId="61" fillId="39" borderId="0" xfId="0" applyFont="1" applyFill="1" applyAlignment="1">
      <alignment horizontal="center" vertical="center" wrapText="1"/>
    </xf>
    <xf numFmtId="0" fontId="61" fillId="39" borderId="0" xfId="0" applyFont="1" applyFill="1" applyAlignment="1" applyProtection="1">
      <alignment vertic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一般_97各科一般科目(98規劃案前置作業)" xfId="34"/>
    <cellStyle name="一般_附件四-95五專修業科目表(修改後)" xfId="35"/>
    <cellStyle name="一般_新生修業科目-五專(最新)" xfId="36"/>
    <cellStyle name="一般_新生修業科目-五專(最新)_99修業科目表5專991026科務_99修業科目表5專991026科務" xfId="37"/>
    <cellStyle name="Comma" xfId="38"/>
    <cellStyle name="Comma [0]" xfId="39"/>
    <cellStyle name="Followed Hyperlink" xfId="40"/>
    <cellStyle name="不良" xfId="41"/>
    <cellStyle name="中性色" xfId="42"/>
    <cellStyle name="中等" xfId="43"/>
    <cellStyle name="合計" xfId="44"/>
    <cellStyle name="好" xfId="45"/>
    <cellStyle name="Percent" xfId="46"/>
    <cellStyle name="良好" xfId="47"/>
    <cellStyle name="計算" xfId="48"/>
    <cellStyle name="計算方式" xfId="49"/>
    <cellStyle name="記事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 2" xfId="64"/>
    <cellStyle name="標題  3" xfId="65"/>
    <cellStyle name="標題  4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dxfs count="175"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 val="0"/>
        <i val="0"/>
        <color rgb="FFFFFFFF"/>
      </font>
      <border/>
    </dxf>
    <dxf>
      <font>
        <b/>
        <i/>
        <color rgb="FF0000FF"/>
      </font>
      <border/>
    </dxf>
    <dxf>
      <font>
        <b/>
        <i/>
        <color rgb="FFFF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流線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view="pageBreakPreview" zoomScale="120" zoomScaleNormal="90" zoomScaleSheetLayoutView="120" zoomScalePageLayoutView="0" workbookViewId="0" topLeftCell="A143">
      <selection activeCell="L156" sqref="L156"/>
    </sheetView>
  </sheetViews>
  <sheetFormatPr defaultColWidth="9.00390625" defaultRowHeight="16.5"/>
  <cols>
    <col min="1" max="1" width="4.625" style="7" customWidth="1"/>
    <col min="2" max="2" width="5.25390625" style="8" customWidth="1"/>
    <col min="3" max="3" width="8.125" style="7" customWidth="1"/>
    <col min="4" max="4" width="13.625" style="7" customWidth="1"/>
    <col min="5" max="5" width="4.875" style="7" customWidth="1"/>
    <col min="6" max="6" width="5.50390625" style="7" customWidth="1"/>
    <col min="7" max="26" width="3.75390625" style="7" customWidth="1"/>
    <col min="27" max="27" width="4.875" style="27" customWidth="1"/>
    <col min="28" max="16384" width="9.00390625" style="17" customWidth="1"/>
  </cols>
  <sheetData>
    <row r="1" spans="1:27" ht="21.75" customHeight="1">
      <c r="A1" s="244" t="s">
        <v>192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</row>
    <row r="2" spans="1:27" ht="24" customHeight="1">
      <c r="A2" s="245" t="s">
        <v>193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</row>
    <row r="3" spans="1:27" s="18" customFormat="1" ht="21" customHeight="1">
      <c r="A3" s="246" t="s">
        <v>179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</row>
    <row r="4" spans="1:27" s="18" customFormat="1" ht="21" customHeight="1" thickBot="1">
      <c r="A4" s="348" t="s">
        <v>194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ht="30.75" customHeight="1">
      <c r="A5" s="248" t="s">
        <v>6</v>
      </c>
      <c r="B5" s="249"/>
      <c r="C5" s="249"/>
      <c r="D5" s="254" t="s">
        <v>7</v>
      </c>
      <c r="E5" s="257" t="s">
        <v>8</v>
      </c>
      <c r="F5" s="260" t="s">
        <v>9</v>
      </c>
      <c r="G5" s="263" t="s">
        <v>128</v>
      </c>
      <c r="H5" s="254"/>
      <c r="I5" s="254"/>
      <c r="J5" s="264"/>
      <c r="K5" s="265" t="s">
        <v>129</v>
      </c>
      <c r="L5" s="254"/>
      <c r="M5" s="254"/>
      <c r="N5" s="264"/>
      <c r="O5" s="265" t="s">
        <v>130</v>
      </c>
      <c r="P5" s="254"/>
      <c r="Q5" s="254"/>
      <c r="R5" s="264"/>
      <c r="S5" s="265" t="s">
        <v>131</v>
      </c>
      <c r="T5" s="254"/>
      <c r="U5" s="254"/>
      <c r="V5" s="264"/>
      <c r="W5" s="265" t="s">
        <v>132</v>
      </c>
      <c r="X5" s="254"/>
      <c r="Y5" s="254"/>
      <c r="Z5" s="264"/>
      <c r="AA5" s="266" t="s">
        <v>114</v>
      </c>
    </row>
    <row r="6" spans="1:27" s="18" customFormat="1" ht="21" customHeight="1">
      <c r="A6" s="250"/>
      <c r="B6" s="251"/>
      <c r="C6" s="251"/>
      <c r="D6" s="255"/>
      <c r="E6" s="258"/>
      <c r="F6" s="261"/>
      <c r="G6" s="268" t="s">
        <v>10</v>
      </c>
      <c r="H6" s="255"/>
      <c r="I6" s="255" t="s">
        <v>11</v>
      </c>
      <c r="J6" s="269"/>
      <c r="K6" s="268" t="s">
        <v>10</v>
      </c>
      <c r="L6" s="255"/>
      <c r="M6" s="255" t="s">
        <v>11</v>
      </c>
      <c r="N6" s="269"/>
      <c r="O6" s="268" t="s">
        <v>48</v>
      </c>
      <c r="P6" s="255"/>
      <c r="Q6" s="255" t="s">
        <v>49</v>
      </c>
      <c r="R6" s="269"/>
      <c r="S6" s="268" t="s">
        <v>48</v>
      </c>
      <c r="T6" s="255"/>
      <c r="U6" s="255" t="s">
        <v>49</v>
      </c>
      <c r="V6" s="269"/>
      <c r="W6" s="271" t="s">
        <v>10</v>
      </c>
      <c r="X6" s="255"/>
      <c r="Y6" s="255" t="s">
        <v>11</v>
      </c>
      <c r="Z6" s="269"/>
      <c r="AA6" s="267"/>
    </row>
    <row r="7" spans="1:27" s="7" customFormat="1" ht="43.5" customHeight="1">
      <c r="A7" s="252"/>
      <c r="B7" s="253"/>
      <c r="C7" s="253"/>
      <c r="D7" s="256"/>
      <c r="E7" s="259"/>
      <c r="F7" s="262"/>
      <c r="G7" s="19" t="s">
        <v>12</v>
      </c>
      <c r="H7" s="20" t="s">
        <v>13</v>
      </c>
      <c r="I7" s="20" t="s">
        <v>12</v>
      </c>
      <c r="J7" s="21" t="s">
        <v>13</v>
      </c>
      <c r="K7" s="19" t="s">
        <v>12</v>
      </c>
      <c r="L7" s="20" t="s">
        <v>13</v>
      </c>
      <c r="M7" s="20" t="s">
        <v>12</v>
      </c>
      <c r="N7" s="21" t="s">
        <v>13</v>
      </c>
      <c r="O7" s="19" t="s">
        <v>50</v>
      </c>
      <c r="P7" s="20" t="s">
        <v>51</v>
      </c>
      <c r="Q7" s="20" t="s">
        <v>50</v>
      </c>
      <c r="R7" s="21" t="s">
        <v>51</v>
      </c>
      <c r="S7" s="19" t="s">
        <v>50</v>
      </c>
      <c r="T7" s="20" t="s">
        <v>51</v>
      </c>
      <c r="U7" s="20" t="s">
        <v>50</v>
      </c>
      <c r="V7" s="21" t="s">
        <v>51</v>
      </c>
      <c r="W7" s="22" t="s">
        <v>12</v>
      </c>
      <c r="X7" s="20" t="s">
        <v>13</v>
      </c>
      <c r="Y7" s="20" t="s">
        <v>12</v>
      </c>
      <c r="Z7" s="21" t="s">
        <v>13</v>
      </c>
      <c r="AA7" s="267"/>
    </row>
    <row r="8" spans="1:27" s="7" customFormat="1" ht="27.75" customHeight="1">
      <c r="A8" s="280" t="s">
        <v>115</v>
      </c>
      <c r="B8" s="282" t="s">
        <v>116</v>
      </c>
      <c r="C8" s="272" t="s">
        <v>121</v>
      </c>
      <c r="D8" s="76" t="s">
        <v>14</v>
      </c>
      <c r="E8" s="77">
        <f>G8+I8+K8+M8+O8+Q8</f>
        <v>14</v>
      </c>
      <c r="F8" s="78">
        <f>H8+J8+L8+N8+P8+R8</f>
        <v>14</v>
      </c>
      <c r="G8" s="79">
        <v>3</v>
      </c>
      <c r="H8" s="80">
        <v>3</v>
      </c>
      <c r="I8" s="80">
        <v>3</v>
      </c>
      <c r="J8" s="81">
        <v>3</v>
      </c>
      <c r="K8" s="79">
        <v>2</v>
      </c>
      <c r="L8" s="80">
        <v>2</v>
      </c>
      <c r="M8" s="80">
        <v>2</v>
      </c>
      <c r="N8" s="81">
        <v>2</v>
      </c>
      <c r="O8" s="82">
        <v>2</v>
      </c>
      <c r="P8" s="80">
        <v>2</v>
      </c>
      <c r="Q8" s="80">
        <v>2</v>
      </c>
      <c r="R8" s="83">
        <v>2</v>
      </c>
      <c r="S8" s="79"/>
      <c r="T8" s="80"/>
      <c r="U8" s="80"/>
      <c r="V8" s="81"/>
      <c r="W8" s="82"/>
      <c r="X8" s="80"/>
      <c r="Y8" s="84"/>
      <c r="Z8" s="85"/>
      <c r="AA8" s="86"/>
    </row>
    <row r="9" spans="1:27" s="7" customFormat="1" ht="30" customHeight="1">
      <c r="A9" s="281"/>
      <c r="B9" s="283"/>
      <c r="C9" s="270"/>
      <c r="D9" s="87" t="s">
        <v>15</v>
      </c>
      <c r="E9" s="88">
        <v>12</v>
      </c>
      <c r="F9" s="89">
        <v>12</v>
      </c>
      <c r="G9" s="64">
        <v>2</v>
      </c>
      <c r="H9" s="60">
        <v>2</v>
      </c>
      <c r="I9" s="60">
        <v>2</v>
      </c>
      <c r="J9" s="61">
        <v>2</v>
      </c>
      <c r="K9" s="64">
        <v>2</v>
      </c>
      <c r="L9" s="60">
        <v>2</v>
      </c>
      <c r="M9" s="60">
        <v>2</v>
      </c>
      <c r="N9" s="61">
        <v>2</v>
      </c>
      <c r="O9" s="62">
        <v>2</v>
      </c>
      <c r="P9" s="60">
        <v>2</v>
      </c>
      <c r="Q9" s="60">
        <v>2</v>
      </c>
      <c r="R9" s="28">
        <v>2</v>
      </c>
      <c r="S9" s="64"/>
      <c r="T9" s="60"/>
      <c r="U9" s="60"/>
      <c r="V9" s="61"/>
      <c r="W9" s="62"/>
      <c r="X9" s="60"/>
      <c r="Y9" s="90"/>
      <c r="Z9" s="91"/>
      <c r="AA9" s="92"/>
    </row>
    <row r="10" spans="1:27" s="7" customFormat="1" ht="28.5" customHeight="1">
      <c r="A10" s="281"/>
      <c r="B10" s="283"/>
      <c r="C10" s="30" t="s">
        <v>37</v>
      </c>
      <c r="D10" s="87" t="s">
        <v>16</v>
      </c>
      <c r="E10" s="88">
        <f>G10+I10+K10+M10</f>
        <v>8</v>
      </c>
      <c r="F10" s="89">
        <f>H10+J10+L10+N10</f>
        <v>8</v>
      </c>
      <c r="G10" s="64">
        <v>2</v>
      </c>
      <c r="H10" s="60">
        <v>2</v>
      </c>
      <c r="I10" s="60">
        <v>2</v>
      </c>
      <c r="J10" s="61">
        <v>2</v>
      </c>
      <c r="K10" s="64">
        <v>2</v>
      </c>
      <c r="L10" s="60">
        <v>2</v>
      </c>
      <c r="M10" s="60">
        <v>2</v>
      </c>
      <c r="N10" s="61">
        <v>2</v>
      </c>
      <c r="O10" s="62"/>
      <c r="P10" s="60"/>
      <c r="Q10" s="60"/>
      <c r="R10" s="28"/>
      <c r="S10" s="64"/>
      <c r="T10" s="60"/>
      <c r="U10" s="60"/>
      <c r="V10" s="61"/>
      <c r="W10" s="62"/>
      <c r="X10" s="60"/>
      <c r="Y10" s="90"/>
      <c r="Z10" s="91"/>
      <c r="AA10" s="92"/>
    </row>
    <row r="11" spans="1:27" s="7" customFormat="1" ht="16.5" customHeight="1">
      <c r="A11" s="281"/>
      <c r="B11" s="283"/>
      <c r="C11" s="227" t="s">
        <v>38</v>
      </c>
      <c r="D11" s="87" t="s">
        <v>17</v>
      </c>
      <c r="E11" s="60">
        <f>G11</f>
        <v>2</v>
      </c>
      <c r="F11" s="28">
        <f>H11</f>
        <v>2</v>
      </c>
      <c r="G11" s="64">
        <v>2</v>
      </c>
      <c r="H11" s="60">
        <v>2</v>
      </c>
      <c r="I11" s="60"/>
      <c r="J11" s="61"/>
      <c r="K11" s="64"/>
      <c r="L11" s="60"/>
      <c r="M11" s="60"/>
      <c r="N11" s="61"/>
      <c r="O11" s="62"/>
      <c r="P11" s="60"/>
      <c r="Q11" s="60"/>
      <c r="R11" s="28"/>
      <c r="S11" s="64"/>
      <c r="T11" s="60"/>
      <c r="U11" s="60"/>
      <c r="V11" s="61"/>
      <c r="W11" s="62"/>
      <c r="X11" s="60"/>
      <c r="Y11" s="60"/>
      <c r="Z11" s="28"/>
      <c r="AA11" s="92"/>
    </row>
    <row r="12" spans="1:27" s="7" customFormat="1" ht="18.75" customHeight="1">
      <c r="A12" s="281"/>
      <c r="B12" s="283"/>
      <c r="C12" s="227"/>
      <c r="D12" s="87" t="s">
        <v>18</v>
      </c>
      <c r="E12" s="60">
        <f>I12</f>
        <v>2</v>
      </c>
      <c r="F12" s="28">
        <f>J12</f>
        <v>2</v>
      </c>
      <c r="G12" s="64"/>
      <c r="H12" s="60"/>
      <c r="I12" s="60">
        <v>2</v>
      </c>
      <c r="J12" s="61">
        <v>2</v>
      </c>
      <c r="K12" s="64"/>
      <c r="L12" s="60"/>
      <c r="M12" s="60"/>
      <c r="N12" s="61"/>
      <c r="O12" s="62"/>
      <c r="P12" s="60"/>
      <c r="Q12" s="60"/>
      <c r="R12" s="28"/>
      <c r="S12" s="64"/>
      <c r="T12" s="60"/>
      <c r="U12" s="60"/>
      <c r="V12" s="61"/>
      <c r="W12" s="62"/>
      <c r="X12" s="60"/>
      <c r="Y12" s="60"/>
      <c r="Z12" s="28"/>
      <c r="AA12" s="92"/>
    </row>
    <row r="13" spans="1:27" s="7" customFormat="1" ht="19.5" customHeight="1">
      <c r="A13" s="281"/>
      <c r="B13" s="283"/>
      <c r="C13" s="227"/>
      <c r="D13" s="87" t="s">
        <v>19</v>
      </c>
      <c r="E13" s="60">
        <f>I13</f>
        <v>2</v>
      </c>
      <c r="F13" s="28">
        <f>J13</f>
        <v>2</v>
      </c>
      <c r="G13" s="64"/>
      <c r="H13" s="60"/>
      <c r="I13" s="60">
        <v>2</v>
      </c>
      <c r="J13" s="61">
        <v>2</v>
      </c>
      <c r="K13" s="64"/>
      <c r="L13" s="60"/>
      <c r="M13" s="60"/>
      <c r="N13" s="61"/>
      <c r="O13" s="62"/>
      <c r="P13" s="60"/>
      <c r="Q13" s="60"/>
      <c r="R13" s="28"/>
      <c r="S13" s="64"/>
      <c r="T13" s="60"/>
      <c r="U13" s="60"/>
      <c r="V13" s="61"/>
      <c r="W13" s="62"/>
      <c r="X13" s="60"/>
      <c r="Y13" s="60"/>
      <c r="Z13" s="28"/>
      <c r="AA13" s="92"/>
    </row>
    <row r="14" spans="1:27" s="7" customFormat="1" ht="19.5" customHeight="1">
      <c r="A14" s="281"/>
      <c r="B14" s="283"/>
      <c r="C14" s="227" t="s">
        <v>39</v>
      </c>
      <c r="D14" s="87" t="s">
        <v>20</v>
      </c>
      <c r="E14" s="60">
        <v>2</v>
      </c>
      <c r="F14" s="28">
        <v>2</v>
      </c>
      <c r="G14" s="64">
        <v>2</v>
      </c>
      <c r="H14" s="60">
        <v>2</v>
      </c>
      <c r="I14" s="60"/>
      <c r="J14" s="61"/>
      <c r="K14" s="64"/>
      <c r="L14" s="60"/>
      <c r="M14" s="60"/>
      <c r="N14" s="61"/>
      <c r="O14" s="62"/>
      <c r="P14" s="60"/>
      <c r="Q14" s="60"/>
      <c r="R14" s="28"/>
      <c r="S14" s="64"/>
      <c r="T14" s="60"/>
      <c r="U14" s="60"/>
      <c r="V14" s="61"/>
      <c r="W14" s="62"/>
      <c r="X14" s="60"/>
      <c r="Y14" s="60"/>
      <c r="Z14" s="28"/>
      <c r="AA14" s="92"/>
    </row>
    <row r="15" spans="1:27" s="7" customFormat="1" ht="19.5" customHeight="1">
      <c r="A15" s="281"/>
      <c r="B15" s="283"/>
      <c r="C15" s="227"/>
      <c r="D15" s="87" t="s">
        <v>54</v>
      </c>
      <c r="E15" s="60">
        <f>G15</f>
        <v>2</v>
      </c>
      <c r="F15" s="28">
        <f>H15</f>
        <v>2</v>
      </c>
      <c r="G15" s="64">
        <v>2</v>
      </c>
      <c r="H15" s="60">
        <v>2</v>
      </c>
      <c r="I15" s="35"/>
      <c r="J15" s="63"/>
      <c r="K15" s="64"/>
      <c r="L15" s="60"/>
      <c r="M15" s="60"/>
      <c r="N15" s="61"/>
      <c r="O15" s="62"/>
      <c r="P15" s="60"/>
      <c r="Q15" s="60"/>
      <c r="R15" s="28"/>
      <c r="S15" s="64"/>
      <c r="T15" s="60"/>
      <c r="U15" s="60"/>
      <c r="V15" s="61"/>
      <c r="W15" s="62"/>
      <c r="X15" s="60"/>
      <c r="Y15" s="60"/>
      <c r="Z15" s="28"/>
      <c r="AA15" s="92"/>
    </row>
    <row r="16" spans="1:27" s="7" customFormat="1" ht="16.5" customHeight="1">
      <c r="A16" s="281"/>
      <c r="B16" s="283"/>
      <c r="C16" s="227"/>
      <c r="D16" s="87" t="s">
        <v>53</v>
      </c>
      <c r="E16" s="60">
        <f>I16</f>
        <v>2</v>
      </c>
      <c r="F16" s="28">
        <f>J16</f>
        <v>2</v>
      </c>
      <c r="G16" s="93"/>
      <c r="H16" s="35"/>
      <c r="I16" s="60">
        <v>2</v>
      </c>
      <c r="J16" s="61">
        <v>2</v>
      </c>
      <c r="K16" s="64"/>
      <c r="L16" s="60"/>
      <c r="M16" s="60"/>
      <c r="N16" s="61"/>
      <c r="O16" s="62"/>
      <c r="P16" s="60"/>
      <c r="Q16" s="60"/>
      <c r="R16" s="28"/>
      <c r="S16" s="64"/>
      <c r="T16" s="60"/>
      <c r="U16" s="60"/>
      <c r="V16" s="61"/>
      <c r="W16" s="62"/>
      <c r="X16" s="60"/>
      <c r="Y16" s="60"/>
      <c r="Z16" s="28"/>
      <c r="AA16" s="92"/>
    </row>
    <row r="17" spans="1:27" s="7" customFormat="1" ht="19.5" customHeight="1">
      <c r="A17" s="281"/>
      <c r="B17" s="283"/>
      <c r="C17" s="227" t="s">
        <v>40</v>
      </c>
      <c r="D17" s="87" t="s">
        <v>21</v>
      </c>
      <c r="E17" s="60">
        <f>G17</f>
        <v>2</v>
      </c>
      <c r="F17" s="28">
        <f>H17</f>
        <v>2</v>
      </c>
      <c r="G17" s="64">
        <v>2</v>
      </c>
      <c r="H17" s="60">
        <v>2</v>
      </c>
      <c r="I17" s="60"/>
      <c r="J17" s="61"/>
      <c r="K17" s="64"/>
      <c r="L17" s="60"/>
      <c r="M17" s="60"/>
      <c r="N17" s="61"/>
      <c r="O17" s="62"/>
      <c r="P17" s="60"/>
      <c r="Q17" s="60"/>
      <c r="R17" s="28"/>
      <c r="S17" s="64"/>
      <c r="T17" s="60"/>
      <c r="U17" s="60"/>
      <c r="V17" s="61"/>
      <c r="W17" s="62"/>
      <c r="X17" s="60"/>
      <c r="Y17" s="60"/>
      <c r="Z17" s="28"/>
      <c r="AA17" s="92"/>
    </row>
    <row r="18" spans="1:27" s="7" customFormat="1" ht="24" customHeight="1">
      <c r="A18" s="281"/>
      <c r="B18" s="283"/>
      <c r="C18" s="227"/>
      <c r="D18" s="87" t="s">
        <v>22</v>
      </c>
      <c r="E18" s="60">
        <f>M18</f>
        <v>2</v>
      </c>
      <c r="F18" s="28">
        <f>N18</f>
        <v>2</v>
      </c>
      <c r="G18" s="64"/>
      <c r="H18" s="60"/>
      <c r="I18" s="35"/>
      <c r="J18" s="63"/>
      <c r="K18" s="64"/>
      <c r="L18" s="60"/>
      <c r="M18" s="60">
        <v>2</v>
      </c>
      <c r="N18" s="61">
        <v>2</v>
      </c>
      <c r="O18" s="62"/>
      <c r="P18" s="60"/>
      <c r="Q18" s="60"/>
      <c r="R18" s="28"/>
      <c r="S18" s="64"/>
      <c r="T18" s="60"/>
      <c r="U18" s="60"/>
      <c r="V18" s="61"/>
      <c r="W18" s="62"/>
      <c r="X18" s="60"/>
      <c r="Y18" s="60"/>
      <c r="Z18" s="28"/>
      <c r="AA18" s="92"/>
    </row>
    <row r="19" spans="1:27" s="7" customFormat="1" ht="24.75" customHeight="1">
      <c r="A19" s="281"/>
      <c r="B19" s="283"/>
      <c r="C19" s="227" t="s">
        <v>41</v>
      </c>
      <c r="D19" s="87" t="s">
        <v>23</v>
      </c>
      <c r="E19" s="60">
        <f>K19</f>
        <v>2</v>
      </c>
      <c r="F19" s="28">
        <f>L19</f>
        <v>2</v>
      </c>
      <c r="G19" s="93"/>
      <c r="H19" s="35"/>
      <c r="I19" s="35"/>
      <c r="J19" s="63"/>
      <c r="K19" s="64">
        <v>2</v>
      </c>
      <c r="L19" s="60">
        <v>2</v>
      </c>
      <c r="M19" s="60"/>
      <c r="N19" s="61"/>
      <c r="O19" s="62"/>
      <c r="P19" s="60"/>
      <c r="Q19" s="60"/>
      <c r="R19" s="28"/>
      <c r="S19" s="64"/>
      <c r="T19" s="60"/>
      <c r="U19" s="60"/>
      <c r="V19" s="61"/>
      <c r="W19" s="62"/>
      <c r="X19" s="60"/>
      <c r="Y19" s="60"/>
      <c r="Z19" s="28"/>
      <c r="AA19" s="92"/>
    </row>
    <row r="20" spans="1:27" s="7" customFormat="1" ht="24" customHeight="1">
      <c r="A20" s="281"/>
      <c r="B20" s="283"/>
      <c r="C20" s="227"/>
      <c r="D20" s="35" t="s">
        <v>52</v>
      </c>
      <c r="E20" s="60">
        <f>M20</f>
        <v>2</v>
      </c>
      <c r="F20" s="28">
        <f>N20</f>
        <v>2</v>
      </c>
      <c r="G20" s="64"/>
      <c r="H20" s="60"/>
      <c r="I20" s="35"/>
      <c r="J20" s="63"/>
      <c r="K20" s="64"/>
      <c r="L20" s="60"/>
      <c r="M20" s="60">
        <v>2</v>
      </c>
      <c r="N20" s="61">
        <v>2</v>
      </c>
      <c r="O20" s="62"/>
      <c r="P20" s="60"/>
      <c r="Q20" s="60"/>
      <c r="R20" s="28"/>
      <c r="S20" s="64"/>
      <c r="T20" s="60"/>
      <c r="U20" s="60"/>
      <c r="V20" s="61"/>
      <c r="W20" s="62"/>
      <c r="X20" s="60"/>
      <c r="Y20" s="60"/>
      <c r="Z20" s="28"/>
      <c r="AA20" s="94"/>
    </row>
    <row r="21" spans="1:27" s="7" customFormat="1" ht="22.5" customHeight="1">
      <c r="A21" s="281"/>
      <c r="B21" s="283"/>
      <c r="C21" s="270" t="s">
        <v>42</v>
      </c>
      <c r="D21" s="95" t="s">
        <v>24</v>
      </c>
      <c r="E21" s="60">
        <f>G21+I21+K21+M21+O21+Q21</f>
        <v>6</v>
      </c>
      <c r="F21" s="28">
        <f>H21+J21+L21+N21+P21+R21</f>
        <v>6</v>
      </c>
      <c r="G21" s="29">
        <v>1</v>
      </c>
      <c r="H21" s="30">
        <v>1</v>
      </c>
      <c r="I21" s="30">
        <v>1</v>
      </c>
      <c r="J21" s="31">
        <v>1</v>
      </c>
      <c r="K21" s="29">
        <v>1</v>
      </c>
      <c r="L21" s="30">
        <v>1</v>
      </c>
      <c r="M21" s="30">
        <v>1</v>
      </c>
      <c r="N21" s="31">
        <v>1</v>
      </c>
      <c r="O21" s="96">
        <v>1</v>
      </c>
      <c r="P21" s="30">
        <v>1</v>
      </c>
      <c r="Q21" s="30">
        <v>1</v>
      </c>
      <c r="R21" s="97">
        <v>1</v>
      </c>
      <c r="S21" s="29"/>
      <c r="T21" s="30"/>
      <c r="U21" s="30"/>
      <c r="V21" s="31"/>
      <c r="W21" s="96"/>
      <c r="X21" s="30"/>
      <c r="Y21" s="30"/>
      <c r="Z21" s="97"/>
      <c r="AA21" s="92"/>
    </row>
    <row r="22" spans="1:27" s="7" customFormat="1" ht="21" customHeight="1">
      <c r="A22" s="281"/>
      <c r="B22" s="283"/>
      <c r="C22" s="270"/>
      <c r="D22" s="95" t="s">
        <v>30</v>
      </c>
      <c r="E22" s="98">
        <f>S22</f>
        <v>0</v>
      </c>
      <c r="F22" s="28">
        <f>T22</f>
        <v>2</v>
      </c>
      <c r="G22" s="64"/>
      <c r="H22" s="60"/>
      <c r="I22" s="60"/>
      <c r="J22" s="61"/>
      <c r="K22" s="64"/>
      <c r="L22" s="60"/>
      <c r="M22" s="60"/>
      <c r="N22" s="61"/>
      <c r="O22" s="62"/>
      <c r="P22" s="60"/>
      <c r="Q22" s="60"/>
      <c r="R22" s="28"/>
      <c r="S22" s="64">
        <v>0</v>
      </c>
      <c r="T22" s="60">
        <v>2</v>
      </c>
      <c r="U22" s="60"/>
      <c r="V22" s="61"/>
      <c r="W22" s="62"/>
      <c r="X22" s="60"/>
      <c r="Y22" s="60"/>
      <c r="Z22" s="28"/>
      <c r="AA22" s="92"/>
    </row>
    <row r="23" spans="1:27" s="7" customFormat="1" ht="20.25" customHeight="1">
      <c r="A23" s="281"/>
      <c r="B23" s="283"/>
      <c r="C23" s="284" t="s">
        <v>122</v>
      </c>
      <c r="D23" s="284"/>
      <c r="E23" s="60">
        <f>G23+I23</f>
        <v>2</v>
      </c>
      <c r="F23" s="28">
        <v>4</v>
      </c>
      <c r="G23" s="29">
        <v>1</v>
      </c>
      <c r="H23" s="30">
        <v>1</v>
      </c>
      <c r="I23" s="30">
        <v>1</v>
      </c>
      <c r="J23" s="31">
        <v>1</v>
      </c>
      <c r="K23" s="29">
        <v>0</v>
      </c>
      <c r="L23" s="30">
        <v>1</v>
      </c>
      <c r="M23" s="30">
        <v>0</v>
      </c>
      <c r="N23" s="31">
        <v>1</v>
      </c>
      <c r="O23" s="96"/>
      <c r="P23" s="30"/>
      <c r="Q23" s="30"/>
      <c r="R23" s="97"/>
      <c r="S23" s="29"/>
      <c r="T23" s="30"/>
      <c r="U23" s="30"/>
      <c r="V23" s="31"/>
      <c r="W23" s="96"/>
      <c r="X23" s="30"/>
      <c r="Y23" s="30"/>
      <c r="Z23" s="97"/>
      <c r="AA23" s="92"/>
    </row>
    <row r="24" spans="1:27" s="7" customFormat="1" ht="21" customHeight="1">
      <c r="A24" s="281"/>
      <c r="B24" s="273" t="s">
        <v>117</v>
      </c>
      <c r="C24" s="273"/>
      <c r="D24" s="99" t="s">
        <v>25</v>
      </c>
      <c r="E24" s="60">
        <f>G24</f>
        <v>2</v>
      </c>
      <c r="F24" s="28">
        <f>H24</f>
        <v>2</v>
      </c>
      <c r="G24" s="52">
        <v>2</v>
      </c>
      <c r="H24" s="51">
        <v>2</v>
      </c>
      <c r="I24" s="53"/>
      <c r="J24" s="54"/>
      <c r="K24" s="55"/>
      <c r="L24" s="51"/>
      <c r="M24" s="53"/>
      <c r="N24" s="54"/>
      <c r="O24" s="100"/>
      <c r="P24" s="51"/>
      <c r="Q24" s="53"/>
      <c r="R24" s="56"/>
      <c r="S24" s="55"/>
      <c r="T24" s="51"/>
      <c r="U24" s="53"/>
      <c r="V24" s="54"/>
      <c r="W24" s="100"/>
      <c r="X24" s="51"/>
      <c r="Y24" s="51"/>
      <c r="Z24" s="56"/>
      <c r="AA24" s="101"/>
    </row>
    <row r="25" spans="1:27" s="7" customFormat="1" ht="21" customHeight="1">
      <c r="A25" s="281"/>
      <c r="B25" s="273"/>
      <c r="C25" s="273"/>
      <c r="D25" s="99" t="s">
        <v>47</v>
      </c>
      <c r="E25" s="60">
        <v>0</v>
      </c>
      <c r="F25" s="28">
        <v>6</v>
      </c>
      <c r="G25" s="52">
        <v>0</v>
      </c>
      <c r="H25" s="51">
        <v>1</v>
      </c>
      <c r="I25" s="53">
        <v>0</v>
      </c>
      <c r="J25" s="54">
        <v>1</v>
      </c>
      <c r="K25" s="55">
        <v>0</v>
      </c>
      <c r="L25" s="51">
        <v>1</v>
      </c>
      <c r="M25" s="53">
        <v>0</v>
      </c>
      <c r="N25" s="54">
        <v>1</v>
      </c>
      <c r="O25" s="100">
        <v>0</v>
      </c>
      <c r="P25" s="51">
        <v>1</v>
      </c>
      <c r="Q25" s="53">
        <v>0</v>
      </c>
      <c r="R25" s="56">
        <v>1</v>
      </c>
      <c r="S25" s="55"/>
      <c r="T25" s="51"/>
      <c r="U25" s="53"/>
      <c r="V25" s="54"/>
      <c r="W25" s="100"/>
      <c r="X25" s="51"/>
      <c r="Y25" s="51"/>
      <c r="Z25" s="56"/>
      <c r="AA25" s="101"/>
    </row>
    <row r="26" spans="1:27" s="7" customFormat="1" ht="27" customHeight="1">
      <c r="A26" s="281"/>
      <c r="B26" s="273"/>
      <c r="C26" s="273"/>
      <c r="D26" s="102" t="s">
        <v>28</v>
      </c>
      <c r="E26" s="103">
        <v>0</v>
      </c>
      <c r="F26" s="104">
        <f>L26+N26</f>
        <v>2</v>
      </c>
      <c r="G26" s="105"/>
      <c r="H26" s="106"/>
      <c r="I26" s="106"/>
      <c r="J26" s="107"/>
      <c r="K26" s="108">
        <v>0</v>
      </c>
      <c r="L26" s="98">
        <v>1</v>
      </c>
      <c r="M26" s="109">
        <v>0</v>
      </c>
      <c r="N26" s="110">
        <v>1</v>
      </c>
      <c r="O26" s="100"/>
      <c r="P26" s="51"/>
      <c r="Q26" s="53"/>
      <c r="R26" s="56"/>
      <c r="S26" s="55"/>
      <c r="T26" s="51"/>
      <c r="U26" s="53"/>
      <c r="V26" s="54"/>
      <c r="W26" s="100"/>
      <c r="X26" s="51"/>
      <c r="Y26" s="51"/>
      <c r="Z26" s="56"/>
      <c r="AA26" s="101"/>
    </row>
    <row r="27" spans="1:27" s="7" customFormat="1" ht="20.25" customHeight="1">
      <c r="A27" s="281"/>
      <c r="B27" s="274" t="s">
        <v>139</v>
      </c>
      <c r="C27" s="274"/>
      <c r="D27" s="274"/>
      <c r="E27" s="60">
        <f>S27</f>
        <v>2</v>
      </c>
      <c r="F27" s="28">
        <f>T27</f>
        <v>2</v>
      </c>
      <c r="G27" s="111"/>
      <c r="H27" s="88"/>
      <c r="I27" s="109"/>
      <c r="J27" s="89"/>
      <c r="K27" s="111"/>
      <c r="L27" s="88"/>
      <c r="M27" s="109"/>
      <c r="N27" s="112"/>
      <c r="O27" s="113"/>
      <c r="P27" s="88"/>
      <c r="Q27" s="109"/>
      <c r="R27" s="89"/>
      <c r="S27" s="111">
        <v>2</v>
      </c>
      <c r="T27" s="88">
        <v>2</v>
      </c>
      <c r="U27" s="109"/>
      <c r="V27" s="112"/>
      <c r="W27" s="114"/>
      <c r="X27" s="88"/>
      <c r="Y27" s="88"/>
      <c r="Z27" s="89"/>
      <c r="AA27" s="101"/>
    </row>
    <row r="28" spans="1:27" s="7" customFormat="1" ht="20.25" customHeight="1">
      <c r="A28" s="281"/>
      <c r="B28" s="273" t="s">
        <v>118</v>
      </c>
      <c r="C28" s="275"/>
      <c r="D28" s="67" t="s">
        <v>5</v>
      </c>
      <c r="E28" s="60">
        <f>S28</f>
        <v>2</v>
      </c>
      <c r="F28" s="28">
        <f>T28</f>
        <v>2</v>
      </c>
      <c r="G28" s="111"/>
      <c r="H28" s="88"/>
      <c r="I28" s="109"/>
      <c r="J28" s="112"/>
      <c r="K28" s="111"/>
      <c r="L28" s="88"/>
      <c r="M28" s="109"/>
      <c r="N28" s="112"/>
      <c r="O28" s="113"/>
      <c r="P28" s="88"/>
      <c r="Q28" s="109"/>
      <c r="R28" s="89"/>
      <c r="S28" s="115">
        <v>2</v>
      </c>
      <c r="T28" s="88">
        <v>2</v>
      </c>
      <c r="U28" s="109"/>
      <c r="V28" s="112"/>
      <c r="W28" s="116"/>
      <c r="X28" s="35"/>
      <c r="Y28" s="88"/>
      <c r="Z28" s="89"/>
      <c r="AA28" s="101"/>
    </row>
    <row r="29" spans="1:27" s="7" customFormat="1" ht="20.25" customHeight="1">
      <c r="A29" s="281"/>
      <c r="B29" s="273"/>
      <c r="C29" s="275"/>
      <c r="D29" s="67" t="s">
        <v>4</v>
      </c>
      <c r="E29" s="60">
        <v>2</v>
      </c>
      <c r="F29" s="28">
        <v>2</v>
      </c>
      <c r="G29" s="111"/>
      <c r="H29" s="88"/>
      <c r="I29" s="109"/>
      <c r="J29" s="112"/>
      <c r="K29" s="111"/>
      <c r="L29" s="88"/>
      <c r="M29" s="109"/>
      <c r="N29" s="112"/>
      <c r="O29" s="113"/>
      <c r="P29" s="88"/>
      <c r="Q29" s="109"/>
      <c r="R29" s="89"/>
      <c r="S29" s="115">
        <v>2</v>
      </c>
      <c r="T29" s="88">
        <v>2</v>
      </c>
      <c r="U29" s="109"/>
      <c r="V29" s="112"/>
      <c r="W29" s="116"/>
      <c r="X29" s="35"/>
      <c r="Y29" s="88"/>
      <c r="Z29" s="89"/>
      <c r="AA29" s="101"/>
    </row>
    <row r="30" spans="1:27" s="7" customFormat="1" ht="20.25" customHeight="1">
      <c r="A30" s="281"/>
      <c r="B30" s="273"/>
      <c r="C30" s="275"/>
      <c r="D30" s="67" t="s">
        <v>3</v>
      </c>
      <c r="E30" s="60">
        <f>S30</f>
        <v>2</v>
      </c>
      <c r="F30" s="28">
        <f>T30</f>
        <v>2</v>
      </c>
      <c r="G30" s="111"/>
      <c r="H30" s="88"/>
      <c r="I30" s="109"/>
      <c r="J30" s="112"/>
      <c r="K30" s="111"/>
      <c r="L30" s="88"/>
      <c r="M30" s="109"/>
      <c r="N30" s="112"/>
      <c r="O30" s="113"/>
      <c r="P30" s="88"/>
      <c r="Q30" s="109"/>
      <c r="R30" s="89"/>
      <c r="S30" s="115">
        <v>2</v>
      </c>
      <c r="T30" s="88">
        <v>2</v>
      </c>
      <c r="U30" s="109"/>
      <c r="V30" s="112"/>
      <c r="W30" s="116"/>
      <c r="X30" s="35"/>
      <c r="Y30" s="88"/>
      <c r="Z30" s="89"/>
      <c r="AA30" s="101"/>
    </row>
    <row r="31" spans="1:27" s="7" customFormat="1" ht="24.75" customHeight="1">
      <c r="A31" s="281"/>
      <c r="B31" s="273"/>
      <c r="C31" s="275"/>
      <c r="D31" s="67" t="s">
        <v>2</v>
      </c>
      <c r="E31" s="60">
        <f>S31</f>
        <v>2</v>
      </c>
      <c r="F31" s="28">
        <f>T31</f>
        <v>2</v>
      </c>
      <c r="G31" s="111"/>
      <c r="H31" s="88"/>
      <c r="I31" s="109"/>
      <c r="J31" s="112"/>
      <c r="K31" s="111"/>
      <c r="L31" s="88"/>
      <c r="M31" s="109"/>
      <c r="N31" s="112"/>
      <c r="O31" s="113"/>
      <c r="P31" s="88"/>
      <c r="Q31" s="109"/>
      <c r="R31" s="89"/>
      <c r="S31" s="115">
        <v>2</v>
      </c>
      <c r="T31" s="88">
        <v>2</v>
      </c>
      <c r="U31" s="109"/>
      <c r="V31" s="112"/>
      <c r="W31" s="116"/>
      <c r="X31" s="35"/>
      <c r="Y31" s="88"/>
      <c r="Z31" s="89"/>
      <c r="AA31" s="101"/>
    </row>
    <row r="32" spans="1:27" s="7" customFormat="1" ht="22.5" customHeight="1">
      <c r="A32" s="281"/>
      <c r="B32" s="117"/>
      <c r="C32" s="276" t="s">
        <v>27</v>
      </c>
      <c r="D32" s="276"/>
      <c r="E32" s="118">
        <f aca="true" t="shared" si="0" ref="E32:Z32">SUM(E8:E31)</f>
        <v>74</v>
      </c>
      <c r="F32" s="119">
        <f t="shared" si="0"/>
        <v>86</v>
      </c>
      <c r="G32" s="120">
        <f t="shared" si="0"/>
        <v>19</v>
      </c>
      <c r="H32" s="118">
        <f t="shared" si="0"/>
        <v>20</v>
      </c>
      <c r="I32" s="118">
        <f t="shared" si="0"/>
        <v>15</v>
      </c>
      <c r="J32" s="121">
        <f t="shared" si="0"/>
        <v>16</v>
      </c>
      <c r="K32" s="120">
        <f t="shared" si="0"/>
        <v>9</v>
      </c>
      <c r="L32" s="118">
        <f t="shared" si="0"/>
        <v>12</v>
      </c>
      <c r="M32" s="118">
        <f t="shared" si="0"/>
        <v>11</v>
      </c>
      <c r="N32" s="121">
        <f t="shared" si="0"/>
        <v>14</v>
      </c>
      <c r="O32" s="122">
        <f t="shared" si="0"/>
        <v>5</v>
      </c>
      <c r="P32" s="118">
        <f t="shared" si="0"/>
        <v>6</v>
      </c>
      <c r="Q32" s="118">
        <f t="shared" si="0"/>
        <v>5</v>
      </c>
      <c r="R32" s="119">
        <f t="shared" si="0"/>
        <v>6</v>
      </c>
      <c r="S32" s="120">
        <f>SUM(S8:S31)</f>
        <v>10</v>
      </c>
      <c r="T32" s="118">
        <f>SUM(T8:T31)</f>
        <v>12</v>
      </c>
      <c r="U32" s="118">
        <f t="shared" si="0"/>
        <v>0</v>
      </c>
      <c r="V32" s="121">
        <f t="shared" si="0"/>
        <v>0</v>
      </c>
      <c r="W32" s="122">
        <f t="shared" si="0"/>
        <v>0</v>
      </c>
      <c r="X32" s="118">
        <f t="shared" si="0"/>
        <v>0</v>
      </c>
      <c r="Y32" s="118">
        <f t="shared" si="0"/>
        <v>0</v>
      </c>
      <c r="Z32" s="119">
        <f t="shared" si="0"/>
        <v>0</v>
      </c>
      <c r="AA32" s="123"/>
    </row>
    <row r="33" spans="1:27" s="7" customFormat="1" ht="22.5" customHeight="1">
      <c r="A33" s="285" t="s">
        <v>36</v>
      </c>
      <c r="B33" s="286" t="s">
        <v>123</v>
      </c>
      <c r="C33" s="288" t="s">
        <v>43</v>
      </c>
      <c r="D33" s="124" t="s">
        <v>45</v>
      </c>
      <c r="E33" s="60">
        <f>I33</f>
        <v>2</v>
      </c>
      <c r="F33" s="28">
        <f>J33</f>
        <v>2</v>
      </c>
      <c r="G33" s="111"/>
      <c r="H33" s="88"/>
      <c r="I33" s="109">
        <v>2</v>
      </c>
      <c r="J33" s="112">
        <v>2</v>
      </c>
      <c r="K33" s="111"/>
      <c r="L33" s="88"/>
      <c r="M33" s="109"/>
      <c r="N33" s="112"/>
      <c r="O33" s="113"/>
      <c r="P33" s="88"/>
      <c r="Q33" s="109"/>
      <c r="R33" s="89"/>
      <c r="S33" s="111"/>
      <c r="T33" s="88"/>
      <c r="U33" s="109"/>
      <c r="V33" s="112"/>
      <c r="W33" s="114"/>
      <c r="X33" s="88"/>
      <c r="Y33" s="88"/>
      <c r="Z33" s="89"/>
      <c r="AA33" s="101"/>
    </row>
    <row r="34" spans="1:27" s="7" customFormat="1" ht="22.5" customHeight="1">
      <c r="A34" s="285"/>
      <c r="B34" s="287"/>
      <c r="C34" s="288"/>
      <c r="D34" s="35" t="s">
        <v>26</v>
      </c>
      <c r="E34" s="60">
        <f>K34</f>
        <v>2</v>
      </c>
      <c r="F34" s="28">
        <f>L34</f>
        <v>2</v>
      </c>
      <c r="G34" s="111"/>
      <c r="H34" s="88"/>
      <c r="I34" s="109"/>
      <c r="J34" s="112"/>
      <c r="K34" s="111">
        <v>2</v>
      </c>
      <c r="L34" s="88">
        <v>2</v>
      </c>
      <c r="M34" s="35"/>
      <c r="N34" s="63"/>
      <c r="O34" s="113"/>
      <c r="P34" s="88"/>
      <c r="Q34" s="35"/>
      <c r="R34" s="125"/>
      <c r="S34" s="111"/>
      <c r="T34" s="88"/>
      <c r="U34" s="35"/>
      <c r="V34" s="63"/>
      <c r="W34" s="114"/>
      <c r="X34" s="88"/>
      <c r="Y34" s="88"/>
      <c r="Z34" s="89"/>
      <c r="AA34" s="101"/>
    </row>
    <row r="35" spans="1:27" s="7" customFormat="1" ht="22.5" customHeight="1">
      <c r="A35" s="285"/>
      <c r="B35" s="287"/>
      <c r="C35" s="288" t="s">
        <v>35</v>
      </c>
      <c r="D35" s="68" t="s">
        <v>46</v>
      </c>
      <c r="E35" s="98">
        <f>I35</f>
        <v>2</v>
      </c>
      <c r="F35" s="28">
        <f>J35</f>
        <v>2</v>
      </c>
      <c r="G35" s="64"/>
      <c r="H35" s="60"/>
      <c r="I35" s="60">
        <v>2</v>
      </c>
      <c r="J35" s="61">
        <v>2</v>
      </c>
      <c r="K35" s="64"/>
      <c r="L35" s="60"/>
      <c r="M35" s="60"/>
      <c r="N35" s="61"/>
      <c r="O35" s="62"/>
      <c r="P35" s="60"/>
      <c r="Q35" s="60"/>
      <c r="R35" s="28"/>
      <c r="S35" s="64"/>
      <c r="T35" s="60"/>
      <c r="U35" s="60"/>
      <c r="V35" s="61"/>
      <c r="W35" s="62"/>
      <c r="X35" s="60"/>
      <c r="Y35" s="60"/>
      <c r="Z35" s="28"/>
      <c r="AA35" s="92"/>
    </row>
    <row r="36" spans="1:27" s="7" customFormat="1" ht="24.75" customHeight="1">
      <c r="A36" s="285"/>
      <c r="B36" s="287"/>
      <c r="C36" s="289"/>
      <c r="D36" s="126" t="s">
        <v>29</v>
      </c>
      <c r="E36" s="127">
        <f>K36</f>
        <v>2</v>
      </c>
      <c r="F36" s="128">
        <f>L36</f>
        <v>2</v>
      </c>
      <c r="G36" s="129"/>
      <c r="H36" s="130"/>
      <c r="I36" s="130"/>
      <c r="J36" s="131"/>
      <c r="K36" s="129">
        <v>2</v>
      </c>
      <c r="L36" s="130">
        <v>2</v>
      </c>
      <c r="M36" s="132"/>
      <c r="N36" s="131"/>
      <c r="O36" s="65"/>
      <c r="P36" s="130"/>
      <c r="Q36" s="132"/>
      <c r="R36" s="128"/>
      <c r="S36" s="129"/>
      <c r="T36" s="130"/>
      <c r="U36" s="132"/>
      <c r="V36" s="131"/>
      <c r="W36" s="65"/>
      <c r="X36" s="130"/>
      <c r="Y36" s="130"/>
      <c r="Z36" s="128"/>
      <c r="AA36" s="92"/>
    </row>
    <row r="37" spans="1:27" s="7" customFormat="1" ht="27.75" customHeight="1">
      <c r="A37" s="285"/>
      <c r="B37" s="133"/>
      <c r="C37" s="290" t="s">
        <v>27</v>
      </c>
      <c r="D37" s="291"/>
      <c r="E37" s="134">
        <f>SUM(E33:E36)</f>
        <v>8</v>
      </c>
      <c r="F37" s="135">
        <f>SUM(F33:F36)</f>
        <v>8</v>
      </c>
      <c r="G37" s="136">
        <f aca="true" t="shared" si="1" ref="G37:Z37">SUM(G33:G34)</f>
        <v>0</v>
      </c>
      <c r="H37" s="134">
        <f t="shared" si="1"/>
        <v>0</v>
      </c>
      <c r="I37" s="134">
        <f>SUM(I33:I36)</f>
        <v>4</v>
      </c>
      <c r="J37" s="137">
        <f>SUM(J33:J36)</f>
        <v>4</v>
      </c>
      <c r="K37" s="136">
        <f>SUM(K33:K36)</f>
        <v>4</v>
      </c>
      <c r="L37" s="134">
        <f>SUM(L33:L36)</f>
        <v>4</v>
      </c>
      <c r="M37" s="134">
        <f t="shared" si="1"/>
        <v>0</v>
      </c>
      <c r="N37" s="137">
        <f t="shared" si="1"/>
        <v>0</v>
      </c>
      <c r="O37" s="138">
        <f t="shared" si="1"/>
        <v>0</v>
      </c>
      <c r="P37" s="134">
        <f t="shared" si="1"/>
        <v>0</v>
      </c>
      <c r="Q37" s="134">
        <f t="shared" si="1"/>
        <v>0</v>
      </c>
      <c r="R37" s="135">
        <f t="shared" si="1"/>
        <v>0</v>
      </c>
      <c r="S37" s="136">
        <f t="shared" si="1"/>
        <v>0</v>
      </c>
      <c r="T37" s="134">
        <f t="shared" si="1"/>
        <v>0</v>
      </c>
      <c r="U37" s="134">
        <f t="shared" si="1"/>
        <v>0</v>
      </c>
      <c r="V37" s="137">
        <f t="shared" si="1"/>
        <v>0</v>
      </c>
      <c r="W37" s="138">
        <f t="shared" si="1"/>
        <v>0</v>
      </c>
      <c r="X37" s="134">
        <f t="shared" si="1"/>
        <v>0</v>
      </c>
      <c r="Y37" s="134">
        <f t="shared" si="1"/>
        <v>0</v>
      </c>
      <c r="Z37" s="135">
        <f t="shared" si="1"/>
        <v>0</v>
      </c>
      <c r="AA37" s="123"/>
    </row>
    <row r="38" spans="1:27" s="7" customFormat="1" ht="27.75" customHeight="1">
      <c r="A38" s="233" t="s">
        <v>126</v>
      </c>
      <c r="B38" s="227" t="s">
        <v>124</v>
      </c>
      <c r="C38" s="295" t="s">
        <v>55</v>
      </c>
      <c r="D38" s="296"/>
      <c r="E38" s="139">
        <v>2</v>
      </c>
      <c r="F38" s="140">
        <f>H38+J38+L38+N38+P38+R38+T38+V38+X38+Z38</f>
        <v>2</v>
      </c>
      <c r="G38" s="141"/>
      <c r="H38" s="139"/>
      <c r="I38" s="139"/>
      <c r="J38" s="142"/>
      <c r="K38" s="141"/>
      <c r="L38" s="139"/>
      <c r="M38" s="139"/>
      <c r="N38" s="142"/>
      <c r="O38" s="143"/>
      <c r="P38" s="139"/>
      <c r="Q38" s="139"/>
      <c r="R38" s="144"/>
      <c r="S38" s="141"/>
      <c r="T38" s="139"/>
      <c r="U38" s="139"/>
      <c r="V38" s="142"/>
      <c r="W38" s="143"/>
      <c r="X38" s="139"/>
      <c r="Y38" s="139">
        <v>2</v>
      </c>
      <c r="Z38" s="144">
        <v>2</v>
      </c>
      <c r="AA38" s="92"/>
    </row>
    <row r="39" spans="1:27" s="7" customFormat="1" ht="23.25" customHeight="1">
      <c r="A39" s="234"/>
      <c r="B39" s="227"/>
      <c r="C39" s="293" t="s">
        <v>195</v>
      </c>
      <c r="D39" s="294"/>
      <c r="E39" s="145">
        <v>2</v>
      </c>
      <c r="F39" s="146">
        <v>2</v>
      </c>
      <c r="G39" s="147"/>
      <c r="H39" s="145"/>
      <c r="I39" s="145"/>
      <c r="J39" s="148"/>
      <c r="K39" s="147"/>
      <c r="L39" s="145"/>
      <c r="M39" s="145"/>
      <c r="N39" s="148"/>
      <c r="O39" s="149"/>
      <c r="P39" s="145"/>
      <c r="Q39" s="145"/>
      <c r="R39" s="150"/>
      <c r="S39" s="147"/>
      <c r="T39" s="145"/>
      <c r="U39" s="145"/>
      <c r="V39" s="148"/>
      <c r="W39" s="149"/>
      <c r="X39" s="145"/>
      <c r="Y39" s="145">
        <v>2</v>
      </c>
      <c r="Z39" s="150">
        <v>2</v>
      </c>
      <c r="AA39" s="92"/>
    </row>
    <row r="40" spans="1:27" s="7" customFormat="1" ht="23.25" customHeight="1">
      <c r="A40" s="234"/>
      <c r="B40" s="227"/>
      <c r="C40" s="151" t="s">
        <v>56</v>
      </c>
      <c r="D40" s="152"/>
      <c r="E40" s="145">
        <v>2</v>
      </c>
      <c r="F40" s="146">
        <v>2</v>
      </c>
      <c r="G40" s="147"/>
      <c r="H40" s="145"/>
      <c r="I40" s="145"/>
      <c r="J40" s="153"/>
      <c r="K40" s="147"/>
      <c r="L40" s="145"/>
      <c r="M40" s="145"/>
      <c r="N40" s="148"/>
      <c r="O40" s="149"/>
      <c r="P40" s="145"/>
      <c r="Q40" s="145"/>
      <c r="R40" s="150"/>
      <c r="S40" s="147"/>
      <c r="T40" s="145"/>
      <c r="U40" s="145"/>
      <c r="V40" s="148"/>
      <c r="W40" s="149"/>
      <c r="X40" s="145"/>
      <c r="Y40" s="145">
        <v>2</v>
      </c>
      <c r="Z40" s="150">
        <v>2</v>
      </c>
      <c r="AA40" s="92"/>
    </row>
    <row r="41" spans="1:27" s="7" customFormat="1" ht="16.5" customHeight="1">
      <c r="A41" s="234"/>
      <c r="B41" s="277" t="s">
        <v>140</v>
      </c>
      <c r="C41" s="154" t="s">
        <v>57</v>
      </c>
      <c r="D41" s="152"/>
      <c r="E41" s="145">
        <v>2</v>
      </c>
      <c r="F41" s="145">
        <v>2</v>
      </c>
      <c r="G41" s="147">
        <v>2</v>
      </c>
      <c r="H41" s="145">
        <v>2</v>
      </c>
      <c r="I41" s="150"/>
      <c r="J41" s="148"/>
      <c r="K41" s="149"/>
      <c r="L41" s="145"/>
      <c r="M41" s="145"/>
      <c r="N41" s="148"/>
      <c r="O41" s="62"/>
      <c r="P41" s="60"/>
      <c r="Q41" s="192"/>
      <c r="R41" s="28"/>
      <c r="S41" s="64"/>
      <c r="T41" s="60"/>
      <c r="U41" s="192"/>
      <c r="V41" s="61"/>
      <c r="W41" s="62"/>
      <c r="X41" s="60"/>
      <c r="Y41" s="60"/>
      <c r="Z41" s="28"/>
      <c r="AA41" s="92"/>
    </row>
    <row r="42" spans="1:27" s="7" customFormat="1" ht="16.5" customHeight="1">
      <c r="A42" s="234"/>
      <c r="B42" s="278"/>
      <c r="C42" s="225" t="s">
        <v>58</v>
      </c>
      <c r="D42" s="324"/>
      <c r="E42" s="145">
        <v>2</v>
      </c>
      <c r="F42" s="145">
        <v>2</v>
      </c>
      <c r="G42" s="147">
        <v>2</v>
      </c>
      <c r="H42" s="145">
        <v>2</v>
      </c>
      <c r="I42" s="145"/>
      <c r="J42" s="142"/>
      <c r="K42" s="147"/>
      <c r="L42" s="145"/>
      <c r="M42" s="145"/>
      <c r="N42" s="148"/>
      <c r="O42" s="62"/>
      <c r="P42" s="60"/>
      <c r="Q42" s="60"/>
      <c r="R42" s="28"/>
      <c r="S42" s="64"/>
      <c r="T42" s="60"/>
      <c r="U42" s="60"/>
      <c r="V42" s="61"/>
      <c r="W42" s="62"/>
      <c r="X42" s="60"/>
      <c r="Y42" s="60"/>
      <c r="Z42" s="28"/>
      <c r="AA42" s="92"/>
    </row>
    <row r="43" spans="1:27" s="7" customFormat="1" ht="16.5" customHeight="1">
      <c r="A43" s="234"/>
      <c r="B43" s="278"/>
      <c r="C43" s="192" t="s">
        <v>59</v>
      </c>
      <c r="D43" s="152"/>
      <c r="E43" s="145">
        <v>2</v>
      </c>
      <c r="F43" s="146">
        <v>2</v>
      </c>
      <c r="G43" s="147"/>
      <c r="H43" s="145"/>
      <c r="I43" s="145">
        <v>2</v>
      </c>
      <c r="J43" s="148">
        <v>2</v>
      </c>
      <c r="K43" s="147"/>
      <c r="L43" s="145"/>
      <c r="M43" s="145"/>
      <c r="N43" s="148"/>
      <c r="O43" s="62"/>
      <c r="P43" s="60"/>
      <c r="Q43" s="60"/>
      <c r="R43" s="28"/>
      <c r="S43" s="64"/>
      <c r="T43" s="60"/>
      <c r="U43" s="60"/>
      <c r="V43" s="61"/>
      <c r="W43" s="62"/>
      <c r="X43" s="60"/>
      <c r="Y43" s="60"/>
      <c r="Z43" s="28"/>
      <c r="AA43" s="92"/>
    </row>
    <row r="44" spans="1:27" s="7" customFormat="1" ht="22.5" customHeight="1">
      <c r="A44" s="234"/>
      <c r="B44" s="278"/>
      <c r="C44" s="154" t="s">
        <v>60</v>
      </c>
      <c r="D44" s="152"/>
      <c r="E44" s="145">
        <v>3</v>
      </c>
      <c r="F44" s="146">
        <v>3</v>
      </c>
      <c r="G44" s="147"/>
      <c r="H44" s="145"/>
      <c r="I44" s="145">
        <v>3</v>
      </c>
      <c r="J44" s="148">
        <v>3</v>
      </c>
      <c r="K44" s="147"/>
      <c r="L44" s="145"/>
      <c r="M44" s="145"/>
      <c r="N44" s="148"/>
      <c r="O44" s="62"/>
      <c r="P44" s="60"/>
      <c r="Q44" s="192"/>
      <c r="R44" s="193"/>
      <c r="S44" s="64"/>
      <c r="T44" s="60"/>
      <c r="U44" s="192"/>
      <c r="V44" s="63"/>
      <c r="W44" s="62"/>
      <c r="X44" s="60"/>
      <c r="Y44" s="60"/>
      <c r="Z44" s="28"/>
      <c r="AA44" s="92"/>
    </row>
    <row r="45" spans="1:27" s="7" customFormat="1" ht="16.5" customHeight="1">
      <c r="A45" s="234"/>
      <c r="B45" s="278"/>
      <c r="C45" s="154" t="s">
        <v>61</v>
      </c>
      <c r="D45" s="152"/>
      <c r="E45" s="145">
        <v>3</v>
      </c>
      <c r="F45" s="146">
        <v>3</v>
      </c>
      <c r="G45" s="147"/>
      <c r="H45" s="145"/>
      <c r="I45" s="145"/>
      <c r="J45" s="148"/>
      <c r="K45" s="147">
        <v>3</v>
      </c>
      <c r="L45" s="145">
        <v>3</v>
      </c>
      <c r="M45" s="145"/>
      <c r="N45" s="148"/>
      <c r="O45" s="62"/>
      <c r="P45" s="60"/>
      <c r="Q45" s="60"/>
      <c r="R45" s="28"/>
      <c r="S45" s="64"/>
      <c r="T45" s="60"/>
      <c r="U45" s="60"/>
      <c r="V45" s="61"/>
      <c r="W45" s="62"/>
      <c r="X45" s="60"/>
      <c r="Y45" s="60"/>
      <c r="Z45" s="28"/>
      <c r="AA45" s="92"/>
    </row>
    <row r="46" spans="1:27" s="7" customFormat="1" ht="16.5" customHeight="1">
      <c r="A46" s="234"/>
      <c r="B46" s="278"/>
      <c r="C46" s="154" t="s">
        <v>62</v>
      </c>
      <c r="D46" s="152"/>
      <c r="E46" s="145">
        <v>2</v>
      </c>
      <c r="F46" s="146">
        <v>2</v>
      </c>
      <c r="G46" s="147"/>
      <c r="H46" s="145"/>
      <c r="I46" s="145"/>
      <c r="J46" s="148"/>
      <c r="K46" s="147">
        <v>2</v>
      </c>
      <c r="L46" s="145">
        <v>2</v>
      </c>
      <c r="M46" s="145"/>
      <c r="N46" s="148"/>
      <c r="O46" s="62"/>
      <c r="P46" s="60"/>
      <c r="Q46" s="60"/>
      <c r="R46" s="28"/>
      <c r="S46" s="64"/>
      <c r="T46" s="60"/>
      <c r="U46" s="60"/>
      <c r="V46" s="61"/>
      <c r="W46" s="62"/>
      <c r="X46" s="60"/>
      <c r="Y46" s="60"/>
      <c r="Z46" s="28"/>
      <c r="AA46" s="92"/>
    </row>
    <row r="47" spans="1:27" s="7" customFormat="1" ht="16.5" customHeight="1">
      <c r="A47" s="234"/>
      <c r="B47" s="278"/>
      <c r="C47" s="154" t="s">
        <v>167</v>
      </c>
      <c r="D47" s="152"/>
      <c r="E47" s="145">
        <v>2</v>
      </c>
      <c r="F47" s="146">
        <v>2</v>
      </c>
      <c r="G47" s="147"/>
      <c r="H47" s="145"/>
      <c r="I47" s="145"/>
      <c r="J47" s="148"/>
      <c r="K47" s="147">
        <v>2</v>
      </c>
      <c r="L47" s="145">
        <v>2</v>
      </c>
      <c r="M47" s="145"/>
      <c r="N47" s="148"/>
      <c r="O47" s="62"/>
      <c r="P47" s="60"/>
      <c r="Q47" s="60"/>
      <c r="R47" s="28"/>
      <c r="S47" s="64"/>
      <c r="T47" s="60"/>
      <c r="U47" s="60"/>
      <c r="V47" s="61"/>
      <c r="W47" s="62"/>
      <c r="X47" s="60"/>
      <c r="Y47" s="60"/>
      <c r="Z47" s="28"/>
      <c r="AA47" s="92"/>
    </row>
    <row r="48" spans="1:27" s="7" customFormat="1" ht="16.5" customHeight="1">
      <c r="A48" s="234"/>
      <c r="B48" s="278"/>
      <c r="C48" s="154" t="s">
        <v>63</v>
      </c>
      <c r="D48" s="152"/>
      <c r="E48" s="145">
        <v>2</v>
      </c>
      <c r="F48" s="146">
        <v>2</v>
      </c>
      <c r="G48" s="147"/>
      <c r="H48" s="145"/>
      <c r="I48" s="145"/>
      <c r="J48" s="148"/>
      <c r="K48" s="147">
        <v>2</v>
      </c>
      <c r="L48" s="145">
        <v>2</v>
      </c>
      <c r="M48" s="145"/>
      <c r="N48" s="148"/>
      <c r="O48" s="62"/>
      <c r="P48" s="60"/>
      <c r="Q48" s="60"/>
      <c r="R48" s="28"/>
      <c r="S48" s="64"/>
      <c r="T48" s="60"/>
      <c r="U48" s="60"/>
      <c r="V48" s="61"/>
      <c r="W48" s="62"/>
      <c r="X48" s="60"/>
      <c r="Y48" s="60"/>
      <c r="Z48" s="28"/>
      <c r="AA48" s="92"/>
    </row>
    <row r="49" spans="1:27" s="7" customFormat="1" ht="16.5" customHeight="1">
      <c r="A49" s="234"/>
      <c r="B49" s="278"/>
      <c r="C49" s="154" t="s">
        <v>64</v>
      </c>
      <c r="D49" s="152"/>
      <c r="E49" s="145">
        <v>2</v>
      </c>
      <c r="F49" s="146">
        <v>2</v>
      </c>
      <c r="G49" s="147"/>
      <c r="H49" s="145"/>
      <c r="I49" s="145"/>
      <c r="J49" s="148"/>
      <c r="K49" s="147"/>
      <c r="L49" s="145"/>
      <c r="M49" s="145">
        <v>2</v>
      </c>
      <c r="N49" s="148">
        <v>2</v>
      </c>
      <c r="O49" s="62"/>
      <c r="P49" s="60"/>
      <c r="Q49" s="60"/>
      <c r="R49" s="28"/>
      <c r="S49" s="64"/>
      <c r="T49" s="60"/>
      <c r="U49" s="60"/>
      <c r="V49" s="61"/>
      <c r="W49" s="62"/>
      <c r="X49" s="60"/>
      <c r="Y49" s="60"/>
      <c r="Z49" s="28"/>
      <c r="AA49" s="92"/>
    </row>
    <row r="50" spans="1:27" s="7" customFormat="1" ht="16.5" customHeight="1">
      <c r="A50" s="234"/>
      <c r="B50" s="278"/>
      <c r="C50" s="154" t="s">
        <v>65</v>
      </c>
      <c r="D50" s="152"/>
      <c r="E50" s="145">
        <v>2</v>
      </c>
      <c r="F50" s="146">
        <v>2</v>
      </c>
      <c r="G50" s="147"/>
      <c r="H50" s="145"/>
      <c r="I50" s="145"/>
      <c r="J50" s="148"/>
      <c r="K50" s="147"/>
      <c r="L50" s="145"/>
      <c r="M50" s="145"/>
      <c r="N50" s="148"/>
      <c r="O50" s="149">
        <v>2</v>
      </c>
      <c r="P50" s="145">
        <v>2</v>
      </c>
      <c r="Q50" s="60"/>
      <c r="R50" s="28"/>
      <c r="S50" s="64"/>
      <c r="T50" s="60"/>
      <c r="U50" s="60"/>
      <c r="V50" s="61"/>
      <c r="W50" s="62"/>
      <c r="X50" s="60"/>
      <c r="Y50" s="60"/>
      <c r="Z50" s="28"/>
      <c r="AA50" s="92"/>
    </row>
    <row r="51" spans="1:27" s="7" customFormat="1" ht="16.5" customHeight="1">
      <c r="A51" s="234"/>
      <c r="B51" s="278"/>
      <c r="C51" s="154" t="s">
        <v>66</v>
      </c>
      <c r="D51" s="152"/>
      <c r="E51" s="145">
        <v>2</v>
      </c>
      <c r="F51" s="146">
        <v>2</v>
      </c>
      <c r="G51" s="147"/>
      <c r="H51" s="145"/>
      <c r="I51" s="145"/>
      <c r="J51" s="148"/>
      <c r="K51" s="147"/>
      <c r="L51" s="145"/>
      <c r="M51" s="145"/>
      <c r="N51" s="148"/>
      <c r="O51" s="149">
        <v>2</v>
      </c>
      <c r="P51" s="145">
        <v>2</v>
      </c>
      <c r="Q51" s="60"/>
      <c r="R51" s="28"/>
      <c r="S51" s="64"/>
      <c r="T51" s="60"/>
      <c r="U51" s="60"/>
      <c r="V51" s="61"/>
      <c r="W51" s="62"/>
      <c r="X51" s="60"/>
      <c r="Y51" s="60"/>
      <c r="Z51" s="28"/>
      <c r="AA51" s="92"/>
    </row>
    <row r="52" spans="1:27" s="7" customFormat="1" ht="16.5" customHeight="1">
      <c r="A52" s="234"/>
      <c r="B52" s="278"/>
      <c r="C52" s="154" t="s">
        <v>67</v>
      </c>
      <c r="D52" s="152"/>
      <c r="E52" s="145">
        <v>2</v>
      </c>
      <c r="F52" s="146">
        <v>2</v>
      </c>
      <c r="G52" s="147"/>
      <c r="H52" s="145"/>
      <c r="I52" s="145"/>
      <c r="J52" s="148"/>
      <c r="K52" s="147"/>
      <c r="L52" s="145"/>
      <c r="M52" s="145"/>
      <c r="N52" s="148"/>
      <c r="O52" s="149">
        <v>2</v>
      </c>
      <c r="P52" s="145">
        <v>2</v>
      </c>
      <c r="Q52" s="60"/>
      <c r="R52" s="28"/>
      <c r="S52" s="64"/>
      <c r="T52" s="60"/>
      <c r="U52" s="60"/>
      <c r="V52" s="61"/>
      <c r="W52" s="62"/>
      <c r="X52" s="60"/>
      <c r="Y52" s="60"/>
      <c r="Z52" s="28"/>
      <c r="AA52" s="92"/>
    </row>
    <row r="53" spans="1:27" s="7" customFormat="1" ht="16.5" customHeight="1">
      <c r="A53" s="234"/>
      <c r="B53" s="278"/>
      <c r="C53" s="155" t="s">
        <v>68</v>
      </c>
      <c r="D53" s="154"/>
      <c r="E53" s="145">
        <v>2</v>
      </c>
      <c r="F53" s="146">
        <v>2</v>
      </c>
      <c r="G53" s="147"/>
      <c r="H53" s="145"/>
      <c r="I53" s="145"/>
      <c r="J53" s="148"/>
      <c r="K53" s="147"/>
      <c r="L53" s="145"/>
      <c r="M53" s="145"/>
      <c r="N53" s="148"/>
      <c r="O53" s="149">
        <v>2</v>
      </c>
      <c r="P53" s="145">
        <v>2</v>
      </c>
      <c r="Q53" s="60"/>
      <c r="R53" s="28"/>
      <c r="S53" s="64"/>
      <c r="T53" s="60"/>
      <c r="U53" s="60"/>
      <c r="V53" s="61"/>
      <c r="W53" s="62"/>
      <c r="X53" s="60"/>
      <c r="Y53" s="60"/>
      <c r="Z53" s="28"/>
      <c r="AA53" s="92"/>
    </row>
    <row r="54" spans="1:27" s="7" customFormat="1" ht="16.5" customHeight="1">
      <c r="A54" s="234"/>
      <c r="B54" s="278"/>
      <c r="C54" s="154" t="s">
        <v>84</v>
      </c>
      <c r="D54" s="152"/>
      <c r="E54" s="145">
        <v>2</v>
      </c>
      <c r="F54" s="146">
        <v>2</v>
      </c>
      <c r="G54" s="147"/>
      <c r="H54" s="145"/>
      <c r="I54" s="145"/>
      <c r="J54" s="148"/>
      <c r="K54" s="147"/>
      <c r="L54" s="145"/>
      <c r="M54" s="145"/>
      <c r="N54" s="148"/>
      <c r="O54" s="149">
        <v>2</v>
      </c>
      <c r="P54" s="145">
        <v>2</v>
      </c>
      <c r="Q54" s="192"/>
      <c r="R54" s="193"/>
      <c r="S54" s="64"/>
      <c r="T54" s="60"/>
      <c r="U54" s="60"/>
      <c r="V54" s="61"/>
      <c r="W54" s="62"/>
      <c r="X54" s="60"/>
      <c r="Y54" s="192"/>
      <c r="Z54" s="193"/>
      <c r="AA54" s="92"/>
    </row>
    <row r="55" spans="1:27" s="7" customFormat="1" ht="16.5" customHeight="1">
      <c r="A55" s="234"/>
      <c r="B55" s="278"/>
      <c r="C55" s="154" t="s">
        <v>69</v>
      </c>
      <c r="D55" s="152"/>
      <c r="E55" s="145">
        <v>2</v>
      </c>
      <c r="F55" s="146">
        <v>2</v>
      </c>
      <c r="G55" s="147"/>
      <c r="H55" s="145"/>
      <c r="I55" s="145"/>
      <c r="J55" s="148"/>
      <c r="K55" s="147"/>
      <c r="L55" s="145"/>
      <c r="M55" s="145"/>
      <c r="N55" s="148"/>
      <c r="O55" s="149"/>
      <c r="P55" s="145"/>
      <c r="Q55" s="145">
        <v>2</v>
      </c>
      <c r="R55" s="150">
        <v>2</v>
      </c>
      <c r="S55" s="64"/>
      <c r="T55" s="60"/>
      <c r="U55" s="60"/>
      <c r="V55" s="61"/>
      <c r="W55" s="62"/>
      <c r="X55" s="60"/>
      <c r="Y55" s="60"/>
      <c r="Z55" s="28"/>
      <c r="AA55" s="92"/>
    </row>
    <row r="56" spans="1:27" s="7" customFormat="1" ht="16.5" customHeight="1">
      <c r="A56" s="234"/>
      <c r="B56" s="278"/>
      <c r="C56" s="154" t="s">
        <v>70</v>
      </c>
      <c r="D56" s="152"/>
      <c r="E56" s="145">
        <v>2</v>
      </c>
      <c r="F56" s="146">
        <v>2</v>
      </c>
      <c r="G56" s="147"/>
      <c r="H56" s="145"/>
      <c r="I56" s="145"/>
      <c r="J56" s="148"/>
      <c r="K56" s="147"/>
      <c r="L56" s="145"/>
      <c r="M56" s="145"/>
      <c r="N56" s="148"/>
      <c r="O56" s="149"/>
      <c r="P56" s="145"/>
      <c r="Q56" s="145">
        <v>2</v>
      </c>
      <c r="R56" s="150">
        <v>2</v>
      </c>
      <c r="S56" s="111"/>
      <c r="T56" s="191"/>
      <c r="U56" s="109"/>
      <c r="V56" s="112"/>
      <c r="W56" s="114"/>
      <c r="X56" s="191"/>
      <c r="Y56" s="191"/>
      <c r="Z56" s="89"/>
      <c r="AA56" s="101"/>
    </row>
    <row r="57" spans="1:27" s="7" customFormat="1" ht="16.5" customHeight="1">
      <c r="A57" s="234"/>
      <c r="B57" s="278"/>
      <c r="C57" s="154" t="s">
        <v>71</v>
      </c>
      <c r="D57" s="155"/>
      <c r="E57" s="145">
        <v>2</v>
      </c>
      <c r="F57" s="146">
        <v>2</v>
      </c>
      <c r="G57" s="147"/>
      <c r="H57" s="145"/>
      <c r="I57" s="145"/>
      <c r="J57" s="148"/>
      <c r="K57" s="147"/>
      <c r="L57" s="145"/>
      <c r="M57" s="145"/>
      <c r="N57" s="148"/>
      <c r="O57" s="149"/>
      <c r="P57" s="145"/>
      <c r="Q57" s="145">
        <v>2</v>
      </c>
      <c r="R57" s="150">
        <v>2</v>
      </c>
      <c r="S57" s="147"/>
      <c r="T57" s="145"/>
      <c r="U57" s="109"/>
      <c r="V57" s="112"/>
      <c r="W57" s="114"/>
      <c r="X57" s="191"/>
      <c r="Y57" s="191"/>
      <c r="Z57" s="89"/>
      <c r="AA57" s="101"/>
    </row>
    <row r="58" spans="1:27" s="7" customFormat="1" ht="16.5" customHeight="1">
      <c r="A58" s="234"/>
      <c r="B58" s="278"/>
      <c r="C58" s="225" t="s">
        <v>72</v>
      </c>
      <c r="D58" s="226"/>
      <c r="E58" s="145">
        <v>2</v>
      </c>
      <c r="F58" s="146">
        <v>2</v>
      </c>
      <c r="G58" s="147"/>
      <c r="H58" s="145"/>
      <c r="I58" s="145"/>
      <c r="J58" s="148"/>
      <c r="K58" s="147"/>
      <c r="L58" s="145"/>
      <c r="M58" s="145"/>
      <c r="N58" s="148"/>
      <c r="O58" s="149"/>
      <c r="P58" s="145"/>
      <c r="Q58" s="145">
        <v>2</v>
      </c>
      <c r="R58" s="150">
        <v>2</v>
      </c>
      <c r="S58" s="93"/>
      <c r="T58" s="192"/>
      <c r="U58" s="60"/>
      <c r="V58" s="61"/>
      <c r="W58" s="62"/>
      <c r="X58" s="60"/>
      <c r="Y58" s="60"/>
      <c r="Z58" s="28"/>
      <c r="AA58" s="92"/>
    </row>
    <row r="59" spans="1:27" s="7" customFormat="1" ht="16.5" customHeight="1">
      <c r="A59" s="234"/>
      <c r="B59" s="278"/>
      <c r="C59" s="156" t="s">
        <v>73</v>
      </c>
      <c r="D59" s="152"/>
      <c r="E59" s="145">
        <v>3</v>
      </c>
      <c r="F59" s="146">
        <v>4</v>
      </c>
      <c r="G59" s="147"/>
      <c r="H59" s="145"/>
      <c r="I59" s="145"/>
      <c r="J59" s="148"/>
      <c r="K59" s="147"/>
      <c r="L59" s="145"/>
      <c r="M59" s="145"/>
      <c r="N59" s="148"/>
      <c r="O59" s="149"/>
      <c r="P59" s="145"/>
      <c r="Q59" s="145"/>
      <c r="R59" s="150"/>
      <c r="S59" s="147">
        <v>3</v>
      </c>
      <c r="T59" s="145">
        <v>4</v>
      </c>
      <c r="U59" s="60"/>
      <c r="V59" s="61"/>
      <c r="W59" s="62"/>
      <c r="X59" s="60"/>
      <c r="Y59" s="60"/>
      <c r="Z59" s="28"/>
      <c r="AA59" s="92"/>
    </row>
    <row r="60" spans="1:27" s="7" customFormat="1" ht="16.5" customHeight="1">
      <c r="A60" s="234"/>
      <c r="B60" s="278"/>
      <c r="C60" s="154" t="s">
        <v>74</v>
      </c>
      <c r="D60" s="152"/>
      <c r="E60" s="145">
        <v>2</v>
      </c>
      <c r="F60" s="146">
        <v>2</v>
      </c>
      <c r="G60" s="147"/>
      <c r="H60" s="145"/>
      <c r="I60" s="145"/>
      <c r="J60" s="148"/>
      <c r="K60" s="147"/>
      <c r="L60" s="145"/>
      <c r="M60" s="145"/>
      <c r="N60" s="148"/>
      <c r="O60" s="149"/>
      <c r="P60" s="145"/>
      <c r="Q60" s="145"/>
      <c r="R60" s="150"/>
      <c r="S60" s="147">
        <v>2</v>
      </c>
      <c r="T60" s="145">
        <v>2</v>
      </c>
      <c r="U60" s="60"/>
      <c r="V60" s="61"/>
      <c r="W60" s="62"/>
      <c r="X60" s="60"/>
      <c r="Y60" s="60"/>
      <c r="Z60" s="28"/>
      <c r="AA60" s="92"/>
    </row>
    <row r="61" spans="1:27" s="7" customFormat="1" ht="16.5" customHeight="1">
      <c r="A61" s="234"/>
      <c r="B61" s="278"/>
      <c r="C61" s="154" t="s">
        <v>75</v>
      </c>
      <c r="D61" s="155"/>
      <c r="E61" s="145">
        <v>2</v>
      </c>
      <c r="F61" s="146">
        <v>2</v>
      </c>
      <c r="G61" s="147"/>
      <c r="H61" s="145"/>
      <c r="I61" s="145"/>
      <c r="J61" s="148"/>
      <c r="K61" s="147"/>
      <c r="L61" s="145"/>
      <c r="M61" s="145"/>
      <c r="N61" s="148"/>
      <c r="O61" s="149"/>
      <c r="P61" s="145"/>
      <c r="Q61" s="145"/>
      <c r="R61" s="150"/>
      <c r="S61" s="147">
        <v>2</v>
      </c>
      <c r="T61" s="145">
        <v>2</v>
      </c>
      <c r="U61" s="60"/>
      <c r="V61" s="61"/>
      <c r="W61" s="114"/>
      <c r="X61" s="191"/>
      <c r="Y61" s="191"/>
      <c r="Z61" s="89"/>
      <c r="AA61" s="101"/>
    </row>
    <row r="62" spans="1:27" s="7" customFormat="1" ht="16.5" customHeight="1">
      <c r="A62" s="234"/>
      <c r="B62" s="278"/>
      <c r="C62" s="154" t="s">
        <v>76</v>
      </c>
      <c r="D62" s="152"/>
      <c r="E62" s="145">
        <v>2</v>
      </c>
      <c r="F62" s="146">
        <v>2</v>
      </c>
      <c r="G62" s="147"/>
      <c r="H62" s="145"/>
      <c r="I62" s="145"/>
      <c r="J62" s="148"/>
      <c r="K62" s="147"/>
      <c r="L62" s="145"/>
      <c r="M62" s="145"/>
      <c r="N62" s="148"/>
      <c r="O62" s="149"/>
      <c r="P62" s="145"/>
      <c r="Q62" s="145"/>
      <c r="R62" s="150"/>
      <c r="S62" s="147">
        <v>2</v>
      </c>
      <c r="T62" s="145">
        <v>2</v>
      </c>
      <c r="U62" s="192"/>
      <c r="V62" s="63"/>
      <c r="W62" s="116"/>
      <c r="X62" s="192"/>
      <c r="Y62" s="192"/>
      <c r="Z62" s="193"/>
      <c r="AA62" s="92"/>
    </row>
    <row r="63" spans="1:27" s="7" customFormat="1" ht="16.5" customHeight="1">
      <c r="A63" s="234"/>
      <c r="B63" s="278"/>
      <c r="C63" s="292" t="s">
        <v>77</v>
      </c>
      <c r="D63" s="292"/>
      <c r="E63" s="145">
        <v>2</v>
      </c>
      <c r="F63" s="146">
        <v>2</v>
      </c>
      <c r="G63" s="147"/>
      <c r="H63" s="145"/>
      <c r="I63" s="145"/>
      <c r="J63" s="148"/>
      <c r="K63" s="147"/>
      <c r="L63" s="145"/>
      <c r="M63" s="145"/>
      <c r="N63" s="148"/>
      <c r="O63" s="149"/>
      <c r="P63" s="145"/>
      <c r="Q63" s="145"/>
      <c r="R63" s="150"/>
      <c r="S63" s="147"/>
      <c r="T63" s="145"/>
      <c r="U63" s="145"/>
      <c r="V63" s="148"/>
      <c r="W63" s="149"/>
      <c r="X63" s="145"/>
      <c r="Y63" s="145">
        <v>2</v>
      </c>
      <c r="Z63" s="150">
        <v>2</v>
      </c>
      <c r="AA63" s="92"/>
    </row>
    <row r="64" spans="1:27" s="7" customFormat="1" ht="16.5" customHeight="1">
      <c r="A64" s="234"/>
      <c r="B64" s="278"/>
      <c r="C64" s="151" t="s">
        <v>78</v>
      </c>
      <c r="D64" s="152"/>
      <c r="E64" s="145">
        <v>2</v>
      </c>
      <c r="F64" s="146">
        <f>H64+J64+L64+N64+P64+R64+T64+V64+X64+Z64</f>
        <v>2</v>
      </c>
      <c r="G64" s="147"/>
      <c r="H64" s="145"/>
      <c r="I64" s="145"/>
      <c r="J64" s="148"/>
      <c r="K64" s="147"/>
      <c r="L64" s="145"/>
      <c r="M64" s="145"/>
      <c r="N64" s="148"/>
      <c r="O64" s="149"/>
      <c r="P64" s="145"/>
      <c r="Q64" s="145"/>
      <c r="R64" s="150"/>
      <c r="S64" s="147"/>
      <c r="T64" s="145"/>
      <c r="U64" s="145"/>
      <c r="V64" s="148"/>
      <c r="W64" s="149"/>
      <c r="X64" s="145"/>
      <c r="Y64" s="145">
        <v>2</v>
      </c>
      <c r="Z64" s="150">
        <v>2</v>
      </c>
      <c r="AA64" s="92"/>
    </row>
    <row r="65" spans="1:27" s="7" customFormat="1" ht="16.5" customHeight="1">
      <c r="A65" s="234"/>
      <c r="B65" s="278"/>
      <c r="C65" s="154" t="s">
        <v>79</v>
      </c>
      <c r="D65" s="152"/>
      <c r="E65" s="145">
        <v>3</v>
      </c>
      <c r="F65" s="146">
        <v>3</v>
      </c>
      <c r="G65" s="147"/>
      <c r="H65" s="145"/>
      <c r="I65" s="145"/>
      <c r="J65" s="148"/>
      <c r="K65" s="147"/>
      <c r="L65" s="145"/>
      <c r="M65" s="145">
        <v>3</v>
      </c>
      <c r="N65" s="148">
        <v>3</v>
      </c>
      <c r="O65" s="149"/>
      <c r="P65" s="145"/>
      <c r="Q65" s="145"/>
      <c r="R65" s="150"/>
      <c r="S65" s="147"/>
      <c r="T65" s="145"/>
      <c r="U65" s="145"/>
      <c r="V65" s="148"/>
      <c r="W65" s="149"/>
      <c r="X65" s="145"/>
      <c r="Y65" s="145"/>
      <c r="Z65" s="150"/>
      <c r="AA65" s="92"/>
    </row>
    <row r="66" spans="1:27" s="7" customFormat="1" ht="16.5" customHeight="1">
      <c r="A66" s="234"/>
      <c r="B66" s="278"/>
      <c r="C66" s="154" t="s">
        <v>168</v>
      </c>
      <c r="D66" s="152"/>
      <c r="E66" s="145">
        <v>2</v>
      </c>
      <c r="F66" s="146">
        <v>2</v>
      </c>
      <c r="G66" s="147"/>
      <c r="H66" s="145"/>
      <c r="I66" s="145"/>
      <c r="J66" s="148"/>
      <c r="K66" s="147"/>
      <c r="L66" s="145"/>
      <c r="M66" s="145"/>
      <c r="N66" s="148"/>
      <c r="O66" s="149">
        <v>2</v>
      </c>
      <c r="P66" s="145">
        <v>2</v>
      </c>
      <c r="Q66" s="145"/>
      <c r="R66" s="150"/>
      <c r="S66" s="93"/>
      <c r="T66" s="192"/>
      <c r="U66" s="192"/>
      <c r="V66" s="63"/>
      <c r="W66" s="62"/>
      <c r="X66" s="60"/>
      <c r="Y66" s="60"/>
      <c r="Z66" s="28"/>
      <c r="AA66" s="92"/>
    </row>
    <row r="67" spans="1:27" s="7" customFormat="1" ht="16.5" customHeight="1">
      <c r="A67" s="234"/>
      <c r="B67" s="278"/>
      <c r="C67" s="225" t="s">
        <v>169</v>
      </c>
      <c r="D67" s="226"/>
      <c r="E67" s="145">
        <v>2</v>
      </c>
      <c r="F67" s="146">
        <v>2</v>
      </c>
      <c r="G67" s="147"/>
      <c r="H67" s="145"/>
      <c r="I67" s="145"/>
      <c r="J67" s="148"/>
      <c r="K67" s="147"/>
      <c r="L67" s="145"/>
      <c r="M67" s="145"/>
      <c r="N67" s="148"/>
      <c r="O67" s="149"/>
      <c r="P67" s="145"/>
      <c r="Q67" s="145">
        <v>2</v>
      </c>
      <c r="R67" s="150">
        <v>2</v>
      </c>
      <c r="S67" s="147"/>
      <c r="T67" s="145"/>
      <c r="U67" s="145"/>
      <c r="V67" s="148"/>
      <c r="W67" s="62"/>
      <c r="X67" s="60"/>
      <c r="Y67" s="60"/>
      <c r="Z67" s="28"/>
      <c r="AA67" s="92"/>
    </row>
    <row r="68" spans="1:27" s="7" customFormat="1" ht="17.25" customHeight="1">
      <c r="A68" s="234"/>
      <c r="B68" s="278"/>
      <c r="C68" s="154" t="s">
        <v>170</v>
      </c>
      <c r="D68" s="152"/>
      <c r="E68" s="145">
        <v>2</v>
      </c>
      <c r="F68" s="146">
        <v>2</v>
      </c>
      <c r="G68" s="147"/>
      <c r="H68" s="145"/>
      <c r="I68" s="145"/>
      <c r="J68" s="148"/>
      <c r="K68" s="147"/>
      <c r="L68" s="145"/>
      <c r="M68" s="145"/>
      <c r="N68" s="148"/>
      <c r="O68" s="149"/>
      <c r="P68" s="145"/>
      <c r="Q68" s="145"/>
      <c r="R68" s="150"/>
      <c r="S68" s="147">
        <v>2</v>
      </c>
      <c r="T68" s="145">
        <v>2</v>
      </c>
      <c r="U68" s="145"/>
      <c r="V68" s="148"/>
      <c r="W68" s="116"/>
      <c r="X68" s="192"/>
      <c r="Y68" s="192"/>
      <c r="Z68" s="193"/>
      <c r="AA68" s="92"/>
    </row>
    <row r="69" spans="1:27" s="7" customFormat="1" ht="15">
      <c r="A69" s="234"/>
      <c r="B69" s="279"/>
      <c r="C69" s="151" t="s">
        <v>94</v>
      </c>
      <c r="D69" s="157"/>
      <c r="E69" s="145">
        <v>2</v>
      </c>
      <c r="F69" s="146">
        <v>2</v>
      </c>
      <c r="G69" s="147"/>
      <c r="H69" s="145"/>
      <c r="I69" s="145"/>
      <c r="J69" s="148"/>
      <c r="K69" s="147"/>
      <c r="L69" s="145"/>
      <c r="M69" s="145"/>
      <c r="N69" s="148"/>
      <c r="O69" s="149"/>
      <c r="P69" s="145"/>
      <c r="Q69" s="145"/>
      <c r="R69" s="150"/>
      <c r="S69" s="147"/>
      <c r="T69" s="145"/>
      <c r="U69" s="145"/>
      <c r="V69" s="148"/>
      <c r="W69" s="149"/>
      <c r="X69" s="145"/>
      <c r="Y69" s="145">
        <v>2</v>
      </c>
      <c r="Z69" s="150">
        <v>2</v>
      </c>
      <c r="AA69" s="92"/>
    </row>
    <row r="70" spans="1:27" s="7" customFormat="1" ht="14.25" customHeight="1">
      <c r="A70" s="234"/>
      <c r="B70" s="277" t="s">
        <v>141</v>
      </c>
      <c r="C70" s="154" t="s">
        <v>81</v>
      </c>
      <c r="D70" s="152"/>
      <c r="E70" s="145">
        <v>1</v>
      </c>
      <c r="F70" s="146">
        <v>2</v>
      </c>
      <c r="G70" s="147"/>
      <c r="H70" s="145"/>
      <c r="I70" s="145"/>
      <c r="J70" s="148"/>
      <c r="K70" s="147"/>
      <c r="L70" s="145"/>
      <c r="M70" s="145">
        <v>1</v>
      </c>
      <c r="N70" s="148">
        <v>2</v>
      </c>
      <c r="O70" s="116"/>
      <c r="P70" s="192"/>
      <c r="Q70" s="60"/>
      <c r="R70" s="28"/>
      <c r="S70" s="64"/>
      <c r="T70" s="60"/>
      <c r="U70" s="60"/>
      <c r="V70" s="61"/>
      <c r="W70" s="62"/>
      <c r="X70" s="60"/>
      <c r="Y70" s="60"/>
      <c r="Z70" s="28"/>
      <c r="AA70" s="92"/>
    </row>
    <row r="71" spans="1:27" s="7" customFormat="1" ht="16.5" customHeight="1">
      <c r="A71" s="234"/>
      <c r="B71" s="278"/>
      <c r="C71" s="154" t="s">
        <v>82</v>
      </c>
      <c r="D71" s="152"/>
      <c r="E71" s="145">
        <v>1</v>
      </c>
      <c r="F71" s="146">
        <v>2</v>
      </c>
      <c r="G71" s="147"/>
      <c r="H71" s="145"/>
      <c r="I71" s="145"/>
      <c r="J71" s="148"/>
      <c r="K71" s="147"/>
      <c r="L71" s="145"/>
      <c r="M71" s="145"/>
      <c r="N71" s="148"/>
      <c r="O71" s="149">
        <v>1</v>
      </c>
      <c r="P71" s="145">
        <v>2</v>
      </c>
      <c r="Q71" s="60"/>
      <c r="R71" s="28"/>
      <c r="S71" s="64"/>
      <c r="T71" s="60"/>
      <c r="U71" s="60"/>
      <c r="V71" s="61"/>
      <c r="W71" s="62"/>
      <c r="X71" s="60"/>
      <c r="Y71" s="60"/>
      <c r="Z71" s="28"/>
      <c r="AA71" s="92"/>
    </row>
    <row r="72" spans="1:27" s="7" customFormat="1" ht="16.5" customHeight="1">
      <c r="A72" s="234"/>
      <c r="B72" s="278"/>
      <c r="C72" s="155" t="s">
        <v>83</v>
      </c>
      <c r="D72" s="154"/>
      <c r="E72" s="145">
        <v>1</v>
      </c>
      <c r="F72" s="146">
        <v>2</v>
      </c>
      <c r="G72" s="147"/>
      <c r="H72" s="145"/>
      <c r="I72" s="145"/>
      <c r="J72" s="148"/>
      <c r="K72" s="147"/>
      <c r="L72" s="145"/>
      <c r="M72" s="145"/>
      <c r="N72" s="148"/>
      <c r="O72" s="149">
        <v>1</v>
      </c>
      <c r="P72" s="145">
        <v>2</v>
      </c>
      <c r="Q72" s="60"/>
      <c r="R72" s="28"/>
      <c r="S72" s="64"/>
      <c r="T72" s="60"/>
      <c r="U72" s="60"/>
      <c r="V72" s="61"/>
      <c r="W72" s="62"/>
      <c r="X72" s="60"/>
      <c r="Y72" s="60"/>
      <c r="Z72" s="28"/>
      <c r="AA72" s="92"/>
    </row>
    <row r="73" spans="1:27" s="7" customFormat="1" ht="16.5" customHeight="1">
      <c r="A73" s="234"/>
      <c r="B73" s="278"/>
      <c r="C73" s="154" t="s">
        <v>85</v>
      </c>
      <c r="D73" s="152"/>
      <c r="E73" s="145">
        <v>1</v>
      </c>
      <c r="F73" s="146">
        <v>2</v>
      </c>
      <c r="G73" s="147"/>
      <c r="H73" s="145"/>
      <c r="I73" s="145"/>
      <c r="J73" s="148"/>
      <c r="K73" s="147"/>
      <c r="L73" s="145"/>
      <c r="M73" s="145"/>
      <c r="N73" s="148"/>
      <c r="O73" s="149">
        <v>1</v>
      </c>
      <c r="P73" s="145">
        <v>2</v>
      </c>
      <c r="Q73" s="60"/>
      <c r="R73" s="28"/>
      <c r="S73" s="64"/>
      <c r="T73" s="60"/>
      <c r="U73" s="60"/>
      <c r="V73" s="61"/>
      <c r="W73" s="62"/>
      <c r="X73" s="60"/>
      <c r="Y73" s="60"/>
      <c r="Z73" s="28"/>
      <c r="AA73" s="92"/>
    </row>
    <row r="74" spans="1:27" s="7" customFormat="1" ht="16.5" customHeight="1">
      <c r="A74" s="234"/>
      <c r="B74" s="278"/>
      <c r="C74" s="154" t="s">
        <v>86</v>
      </c>
      <c r="D74" s="152"/>
      <c r="E74" s="145">
        <v>1</v>
      </c>
      <c r="F74" s="146">
        <v>2</v>
      </c>
      <c r="G74" s="147"/>
      <c r="H74" s="145"/>
      <c r="I74" s="145"/>
      <c r="J74" s="148"/>
      <c r="K74" s="147"/>
      <c r="L74" s="145"/>
      <c r="M74" s="145"/>
      <c r="N74" s="148"/>
      <c r="O74" s="149"/>
      <c r="P74" s="145"/>
      <c r="Q74" s="145">
        <v>1</v>
      </c>
      <c r="R74" s="150">
        <v>2</v>
      </c>
      <c r="S74" s="64"/>
      <c r="T74" s="60"/>
      <c r="U74" s="60"/>
      <c r="V74" s="61"/>
      <c r="W74" s="62"/>
      <c r="X74" s="60"/>
      <c r="Y74" s="60"/>
      <c r="Z74" s="28"/>
      <c r="AA74" s="92"/>
    </row>
    <row r="75" spans="1:27" s="7" customFormat="1" ht="16.5" customHeight="1">
      <c r="A75" s="234"/>
      <c r="B75" s="278"/>
      <c r="C75" s="154" t="s">
        <v>87</v>
      </c>
      <c r="D75" s="152"/>
      <c r="E75" s="145">
        <v>1</v>
      </c>
      <c r="F75" s="146">
        <v>2</v>
      </c>
      <c r="G75" s="147"/>
      <c r="H75" s="145"/>
      <c r="I75" s="145"/>
      <c r="J75" s="148"/>
      <c r="K75" s="147"/>
      <c r="L75" s="145"/>
      <c r="M75" s="145"/>
      <c r="N75" s="148"/>
      <c r="O75" s="149"/>
      <c r="P75" s="145"/>
      <c r="Q75" s="145">
        <v>1</v>
      </c>
      <c r="R75" s="150">
        <v>2</v>
      </c>
      <c r="S75" s="64"/>
      <c r="T75" s="60"/>
      <c r="U75" s="60"/>
      <c r="V75" s="61"/>
      <c r="W75" s="116"/>
      <c r="X75" s="192"/>
      <c r="Y75" s="192"/>
      <c r="Z75" s="193"/>
      <c r="AA75" s="92"/>
    </row>
    <row r="76" spans="1:27" s="7" customFormat="1" ht="16.5" customHeight="1">
      <c r="A76" s="234"/>
      <c r="B76" s="278"/>
      <c r="C76" s="192" t="s">
        <v>88</v>
      </c>
      <c r="D76" s="155"/>
      <c r="E76" s="145">
        <v>1</v>
      </c>
      <c r="F76" s="146">
        <v>2</v>
      </c>
      <c r="G76" s="147"/>
      <c r="H76" s="145"/>
      <c r="I76" s="145"/>
      <c r="J76" s="148"/>
      <c r="K76" s="147"/>
      <c r="L76" s="145"/>
      <c r="M76" s="145"/>
      <c r="N76" s="148"/>
      <c r="O76" s="149"/>
      <c r="P76" s="145"/>
      <c r="Q76" s="145">
        <v>1</v>
      </c>
      <c r="R76" s="150">
        <v>2</v>
      </c>
      <c r="S76" s="64"/>
      <c r="T76" s="60"/>
      <c r="U76" s="60"/>
      <c r="V76" s="61"/>
      <c r="W76" s="62"/>
      <c r="X76" s="60"/>
      <c r="Y76" s="60"/>
      <c r="Z76" s="28"/>
      <c r="AA76" s="92"/>
    </row>
    <row r="77" spans="1:27" s="7" customFormat="1" ht="16.5" customHeight="1">
      <c r="A77" s="234"/>
      <c r="B77" s="278"/>
      <c r="C77" s="154" t="s">
        <v>89</v>
      </c>
      <c r="D77" s="152"/>
      <c r="E77" s="145">
        <v>1</v>
      </c>
      <c r="F77" s="146">
        <v>2</v>
      </c>
      <c r="G77" s="147"/>
      <c r="H77" s="145"/>
      <c r="I77" s="145"/>
      <c r="J77" s="148"/>
      <c r="K77" s="147"/>
      <c r="L77" s="145"/>
      <c r="M77" s="145"/>
      <c r="N77" s="148"/>
      <c r="O77" s="149"/>
      <c r="P77" s="145"/>
      <c r="Q77" s="145"/>
      <c r="R77" s="150"/>
      <c r="S77" s="147">
        <v>1</v>
      </c>
      <c r="T77" s="145">
        <v>2</v>
      </c>
      <c r="U77" s="60"/>
      <c r="V77" s="61"/>
      <c r="W77" s="62"/>
      <c r="X77" s="60"/>
      <c r="Y77" s="60"/>
      <c r="Z77" s="28"/>
      <c r="AA77" s="92"/>
    </row>
    <row r="78" spans="1:27" s="7" customFormat="1" ht="16.5" customHeight="1">
      <c r="A78" s="234"/>
      <c r="B78" s="278"/>
      <c r="C78" s="192" t="s">
        <v>90</v>
      </c>
      <c r="D78" s="155"/>
      <c r="E78" s="145">
        <v>1</v>
      </c>
      <c r="F78" s="146">
        <v>2</v>
      </c>
      <c r="G78" s="147"/>
      <c r="H78" s="145"/>
      <c r="I78" s="145"/>
      <c r="J78" s="148"/>
      <c r="K78" s="147"/>
      <c r="L78" s="145"/>
      <c r="M78" s="145"/>
      <c r="N78" s="148"/>
      <c r="O78" s="149"/>
      <c r="P78" s="145"/>
      <c r="Q78" s="145"/>
      <c r="R78" s="150"/>
      <c r="S78" s="147">
        <v>1</v>
      </c>
      <c r="T78" s="145">
        <v>2</v>
      </c>
      <c r="U78" s="60"/>
      <c r="V78" s="61"/>
      <c r="W78" s="62"/>
      <c r="X78" s="60"/>
      <c r="Y78" s="60"/>
      <c r="Z78" s="28"/>
      <c r="AA78" s="92"/>
    </row>
    <row r="79" spans="1:27" s="7" customFormat="1" ht="16.5" customHeight="1">
      <c r="A79" s="234"/>
      <c r="B79" s="278"/>
      <c r="C79" s="151" t="s">
        <v>91</v>
      </c>
      <c r="D79" s="152"/>
      <c r="E79" s="145">
        <v>2</v>
      </c>
      <c r="F79" s="146">
        <v>2</v>
      </c>
      <c r="G79" s="147"/>
      <c r="H79" s="145"/>
      <c r="I79" s="145"/>
      <c r="J79" s="148"/>
      <c r="K79" s="147"/>
      <c r="L79" s="145"/>
      <c r="M79" s="145"/>
      <c r="N79" s="148"/>
      <c r="O79" s="149">
        <v>2</v>
      </c>
      <c r="P79" s="145">
        <v>2</v>
      </c>
      <c r="Q79" s="60"/>
      <c r="R79" s="28"/>
      <c r="S79" s="64"/>
      <c r="T79" s="60"/>
      <c r="U79" s="60"/>
      <c r="V79" s="61"/>
      <c r="W79" s="62"/>
      <c r="X79" s="60"/>
      <c r="Y79" s="60"/>
      <c r="Z79" s="28"/>
      <c r="AA79" s="92" t="s">
        <v>127</v>
      </c>
    </row>
    <row r="80" spans="1:27" s="7" customFormat="1" ht="16.5" customHeight="1">
      <c r="A80" s="234"/>
      <c r="B80" s="279"/>
      <c r="C80" s="358" t="s">
        <v>142</v>
      </c>
      <c r="D80" s="359"/>
      <c r="E80" s="145">
        <v>1</v>
      </c>
      <c r="F80" s="146">
        <v>2</v>
      </c>
      <c r="G80" s="147"/>
      <c r="H80" s="145"/>
      <c r="I80" s="145"/>
      <c r="J80" s="148"/>
      <c r="K80" s="147">
        <v>1</v>
      </c>
      <c r="L80" s="145">
        <v>2</v>
      </c>
      <c r="M80" s="145"/>
      <c r="N80" s="148"/>
      <c r="O80" s="149"/>
      <c r="P80" s="145"/>
      <c r="Q80" s="60"/>
      <c r="R80" s="28"/>
      <c r="S80" s="64"/>
      <c r="T80" s="60"/>
      <c r="U80" s="60"/>
      <c r="V80" s="61"/>
      <c r="W80" s="62"/>
      <c r="X80" s="60"/>
      <c r="Y80" s="60"/>
      <c r="Z80" s="28"/>
      <c r="AA80" s="92"/>
    </row>
    <row r="81" spans="1:27" s="7" customFormat="1" ht="30" customHeight="1">
      <c r="A81" s="234"/>
      <c r="B81" s="227" t="s">
        <v>125</v>
      </c>
      <c r="C81" s="154" t="s">
        <v>93</v>
      </c>
      <c r="D81" s="152"/>
      <c r="E81" s="145">
        <v>12</v>
      </c>
      <c r="F81" s="146">
        <v>36</v>
      </c>
      <c r="G81" s="147"/>
      <c r="H81" s="145"/>
      <c r="I81" s="145"/>
      <c r="J81" s="148"/>
      <c r="K81" s="147"/>
      <c r="L81" s="145"/>
      <c r="M81" s="145"/>
      <c r="N81" s="148"/>
      <c r="O81" s="149"/>
      <c r="P81" s="145"/>
      <c r="Q81" s="145"/>
      <c r="R81" s="150"/>
      <c r="S81" s="147"/>
      <c r="T81" s="145"/>
      <c r="U81" s="145">
        <v>12</v>
      </c>
      <c r="V81" s="148">
        <v>36</v>
      </c>
      <c r="W81" s="149"/>
      <c r="X81" s="145"/>
      <c r="Y81" s="60"/>
      <c r="Z81" s="28"/>
      <c r="AA81" s="92"/>
    </row>
    <row r="82" spans="1:27" s="7" customFormat="1" ht="24.75" customHeight="1">
      <c r="A82" s="234"/>
      <c r="B82" s="227"/>
      <c r="C82" s="158" t="s">
        <v>92</v>
      </c>
      <c r="D82" s="159"/>
      <c r="E82" s="160">
        <v>12</v>
      </c>
      <c r="F82" s="161">
        <v>36</v>
      </c>
      <c r="G82" s="162"/>
      <c r="H82" s="160"/>
      <c r="I82" s="160"/>
      <c r="J82" s="153"/>
      <c r="K82" s="162"/>
      <c r="L82" s="160"/>
      <c r="M82" s="160"/>
      <c r="N82" s="153"/>
      <c r="O82" s="163"/>
      <c r="P82" s="160"/>
      <c r="Q82" s="160"/>
      <c r="R82" s="164"/>
      <c r="S82" s="162"/>
      <c r="T82" s="160"/>
      <c r="U82" s="160"/>
      <c r="V82" s="153"/>
      <c r="W82" s="163">
        <v>12</v>
      </c>
      <c r="X82" s="160">
        <v>36</v>
      </c>
      <c r="Y82" s="130"/>
      <c r="Z82" s="128"/>
      <c r="AA82" s="165"/>
    </row>
    <row r="83" spans="1:27" s="7" customFormat="1" ht="24" customHeight="1">
      <c r="A83" s="235"/>
      <c r="B83" s="166"/>
      <c r="C83" s="326" t="s">
        <v>80</v>
      </c>
      <c r="D83" s="327"/>
      <c r="E83" s="167">
        <f>SUM(E38:E82)</f>
        <v>104</v>
      </c>
      <c r="F83" s="168">
        <f>SUM(F38:F82)</f>
        <v>163</v>
      </c>
      <c r="G83" s="169">
        <f aca="true" t="shared" si="2" ref="G83:Z83">SUM(G38:G82)</f>
        <v>4</v>
      </c>
      <c r="H83" s="170">
        <f t="shared" si="2"/>
        <v>4</v>
      </c>
      <c r="I83" s="170">
        <f t="shared" si="2"/>
        <v>5</v>
      </c>
      <c r="J83" s="171">
        <f t="shared" si="2"/>
        <v>5</v>
      </c>
      <c r="K83" s="169">
        <f>SUM(K38:K82)</f>
        <v>10</v>
      </c>
      <c r="L83" s="170">
        <f>SUM(L38:L82)</f>
        <v>11</v>
      </c>
      <c r="M83" s="170">
        <f t="shared" si="2"/>
        <v>6</v>
      </c>
      <c r="N83" s="171">
        <f t="shared" si="2"/>
        <v>7</v>
      </c>
      <c r="O83" s="172">
        <f t="shared" si="2"/>
        <v>17</v>
      </c>
      <c r="P83" s="170">
        <f t="shared" si="2"/>
        <v>20</v>
      </c>
      <c r="Q83" s="170">
        <f t="shared" si="2"/>
        <v>13</v>
      </c>
      <c r="R83" s="168">
        <f t="shared" si="2"/>
        <v>16</v>
      </c>
      <c r="S83" s="169">
        <f t="shared" si="2"/>
        <v>13</v>
      </c>
      <c r="T83" s="170">
        <f t="shared" si="2"/>
        <v>16</v>
      </c>
      <c r="U83" s="170">
        <f t="shared" si="2"/>
        <v>12</v>
      </c>
      <c r="V83" s="171">
        <f t="shared" si="2"/>
        <v>36</v>
      </c>
      <c r="W83" s="172">
        <f t="shared" si="2"/>
        <v>12</v>
      </c>
      <c r="X83" s="170">
        <f t="shared" si="2"/>
        <v>36</v>
      </c>
      <c r="Y83" s="170">
        <f t="shared" si="2"/>
        <v>12</v>
      </c>
      <c r="Z83" s="168">
        <f t="shared" si="2"/>
        <v>12</v>
      </c>
      <c r="AA83" s="173"/>
    </row>
    <row r="84" spans="1:27" s="7" customFormat="1" ht="19.5" customHeight="1">
      <c r="A84" s="297" t="s">
        <v>143</v>
      </c>
      <c r="B84" s="360" t="s">
        <v>190</v>
      </c>
      <c r="C84" s="301" t="s">
        <v>96</v>
      </c>
      <c r="D84" s="301"/>
      <c r="E84" s="42">
        <v>2</v>
      </c>
      <c r="F84" s="43">
        <v>2</v>
      </c>
      <c r="G84" s="44"/>
      <c r="H84" s="42"/>
      <c r="I84" s="45"/>
      <c r="J84" s="46"/>
      <c r="K84" s="47"/>
      <c r="L84" s="42"/>
      <c r="M84" s="45">
        <v>2</v>
      </c>
      <c r="N84" s="46">
        <v>2</v>
      </c>
      <c r="O84" s="48"/>
      <c r="P84" s="42"/>
      <c r="Q84" s="45"/>
      <c r="R84" s="49"/>
      <c r="S84" s="47"/>
      <c r="T84" s="42"/>
      <c r="U84" s="45"/>
      <c r="V84" s="46"/>
      <c r="W84" s="50"/>
      <c r="X84" s="42"/>
      <c r="Y84" s="42"/>
      <c r="Z84" s="174"/>
      <c r="AA84" s="175"/>
    </row>
    <row r="85" spans="1:27" s="7" customFormat="1" ht="19.5" customHeight="1">
      <c r="A85" s="297"/>
      <c r="B85" s="354"/>
      <c r="C85" s="302" t="s">
        <v>95</v>
      </c>
      <c r="D85" s="302"/>
      <c r="E85" s="219">
        <v>2</v>
      </c>
      <c r="F85" s="28">
        <v>2</v>
      </c>
      <c r="G85" s="52"/>
      <c r="H85" s="219"/>
      <c r="I85" s="53"/>
      <c r="J85" s="220"/>
      <c r="K85" s="218"/>
      <c r="L85" s="219"/>
      <c r="M85" s="53"/>
      <c r="N85" s="220"/>
      <c r="O85" s="53">
        <v>2</v>
      </c>
      <c r="P85" s="221">
        <v>2</v>
      </c>
      <c r="Q85" s="198"/>
      <c r="R85" s="39"/>
      <c r="S85" s="47"/>
      <c r="T85" s="42"/>
      <c r="U85" s="45"/>
      <c r="V85" s="46"/>
      <c r="W85" s="50"/>
      <c r="X85" s="42"/>
      <c r="Y85" s="42"/>
      <c r="Z85" s="49"/>
      <c r="AA85" s="175"/>
    </row>
    <row r="86" spans="1:27" s="7" customFormat="1" ht="19.5" customHeight="1">
      <c r="A86" s="297"/>
      <c r="B86" s="354"/>
      <c r="C86" s="57" t="s">
        <v>188</v>
      </c>
      <c r="D86" s="58"/>
      <c r="E86" s="42">
        <v>2</v>
      </c>
      <c r="F86" s="43">
        <v>2</v>
      </c>
      <c r="G86" s="44"/>
      <c r="H86" s="42"/>
      <c r="I86" s="45">
        <v>2</v>
      </c>
      <c r="J86" s="46">
        <v>2</v>
      </c>
      <c r="K86" s="47"/>
      <c r="L86" s="42"/>
      <c r="M86" s="45"/>
      <c r="N86" s="46"/>
      <c r="O86" s="48"/>
      <c r="P86" s="42"/>
      <c r="Q86" s="45"/>
      <c r="R86" s="220"/>
      <c r="S86" s="47"/>
      <c r="T86" s="42"/>
      <c r="U86" s="45"/>
      <c r="V86" s="46"/>
      <c r="W86" s="50"/>
      <c r="X86" s="42"/>
      <c r="Y86" s="42"/>
      <c r="Z86" s="49"/>
      <c r="AA86" s="175"/>
    </row>
    <row r="87" spans="1:27" s="7" customFormat="1" ht="19.5" customHeight="1">
      <c r="A87" s="298"/>
      <c r="B87" s="354"/>
      <c r="C87" s="39" t="s">
        <v>191</v>
      </c>
      <c r="D87" s="59"/>
      <c r="E87" s="60">
        <v>2</v>
      </c>
      <c r="F87" s="61">
        <v>2</v>
      </c>
      <c r="G87" s="62"/>
      <c r="H87" s="60"/>
      <c r="I87" s="60"/>
      <c r="J87" s="61"/>
      <c r="K87" s="62">
        <v>2</v>
      </c>
      <c r="L87" s="60">
        <v>2</v>
      </c>
      <c r="M87" s="198"/>
      <c r="N87" s="63"/>
      <c r="O87" s="59"/>
      <c r="P87" s="198"/>
      <c r="Q87" s="198"/>
      <c r="R87" s="39"/>
      <c r="S87" s="64"/>
      <c r="T87" s="60"/>
      <c r="U87" s="60"/>
      <c r="V87" s="61"/>
      <c r="W87" s="62"/>
      <c r="X87" s="60"/>
      <c r="Y87" s="60"/>
      <c r="Z87" s="56"/>
      <c r="AA87" s="176"/>
    </row>
    <row r="88" spans="1:27" s="7" customFormat="1" ht="19.5" customHeight="1">
      <c r="A88" s="298"/>
      <c r="B88" s="354"/>
      <c r="C88" s="223" t="s">
        <v>181</v>
      </c>
      <c r="D88" s="224"/>
      <c r="E88" s="219">
        <v>2</v>
      </c>
      <c r="F88" s="28">
        <v>4</v>
      </c>
      <c r="G88" s="52"/>
      <c r="H88" s="219"/>
      <c r="I88" s="53"/>
      <c r="J88" s="220"/>
      <c r="K88" s="218"/>
      <c r="L88" s="219"/>
      <c r="M88" s="53"/>
      <c r="N88" s="220"/>
      <c r="O88" s="177">
        <v>2</v>
      </c>
      <c r="P88" s="221">
        <v>4</v>
      </c>
      <c r="Q88" s="196"/>
      <c r="R88" s="63"/>
      <c r="S88" s="64"/>
      <c r="T88" s="60"/>
      <c r="U88" s="60"/>
      <c r="V88" s="61"/>
      <c r="W88" s="62"/>
      <c r="X88" s="60"/>
      <c r="Y88" s="60"/>
      <c r="Z88" s="56"/>
      <c r="AA88" s="176"/>
    </row>
    <row r="89" spans="1:27" s="7" customFormat="1" ht="19.5" customHeight="1">
      <c r="A89" s="298"/>
      <c r="B89" s="354"/>
      <c r="C89" s="223" t="s">
        <v>182</v>
      </c>
      <c r="D89" s="224"/>
      <c r="E89" s="219">
        <v>2</v>
      </c>
      <c r="F89" s="28">
        <v>2</v>
      </c>
      <c r="G89" s="52">
        <v>2</v>
      </c>
      <c r="H89" s="219">
        <v>2</v>
      </c>
      <c r="I89" s="53"/>
      <c r="J89" s="220"/>
      <c r="K89" s="218"/>
      <c r="L89" s="219"/>
      <c r="M89" s="53"/>
      <c r="N89" s="220"/>
      <c r="O89" s="177"/>
      <c r="P89" s="221"/>
      <c r="Q89" s="196"/>
      <c r="R89" s="63"/>
      <c r="S89" s="64"/>
      <c r="T89" s="60"/>
      <c r="U89" s="60"/>
      <c r="V89" s="61"/>
      <c r="W89" s="62"/>
      <c r="X89" s="60"/>
      <c r="Y89" s="60"/>
      <c r="Z89" s="56"/>
      <c r="AA89" s="176"/>
    </row>
    <row r="90" spans="1:27" s="7" customFormat="1" ht="19.5" customHeight="1">
      <c r="A90" s="298"/>
      <c r="B90" s="354"/>
      <c r="C90" s="223" t="s">
        <v>185</v>
      </c>
      <c r="D90" s="224"/>
      <c r="E90" s="219">
        <v>2</v>
      </c>
      <c r="F90" s="28">
        <v>2</v>
      </c>
      <c r="G90" s="52"/>
      <c r="H90" s="219"/>
      <c r="I90" s="53">
        <v>2</v>
      </c>
      <c r="J90" s="220">
        <v>2</v>
      </c>
      <c r="K90" s="218"/>
      <c r="L90" s="219"/>
      <c r="M90" s="53"/>
      <c r="N90" s="220"/>
      <c r="O90" s="177"/>
      <c r="P90" s="221"/>
      <c r="Q90" s="196"/>
      <c r="R90" s="63"/>
      <c r="S90" s="64"/>
      <c r="T90" s="60"/>
      <c r="U90" s="60"/>
      <c r="V90" s="61"/>
      <c r="W90" s="62"/>
      <c r="X90" s="60"/>
      <c r="Y90" s="60"/>
      <c r="Z90" s="56"/>
      <c r="AA90" s="176"/>
    </row>
    <row r="91" spans="1:27" s="7" customFormat="1" ht="19.5" customHeight="1">
      <c r="A91" s="298"/>
      <c r="B91" s="354"/>
      <c r="C91" s="225" t="s">
        <v>186</v>
      </c>
      <c r="D91" s="226"/>
      <c r="E91" s="145">
        <v>2</v>
      </c>
      <c r="F91" s="146">
        <v>2</v>
      </c>
      <c r="G91" s="147"/>
      <c r="H91" s="145"/>
      <c r="I91" s="145"/>
      <c r="J91" s="148"/>
      <c r="K91" s="147"/>
      <c r="L91" s="145"/>
      <c r="M91" s="145"/>
      <c r="N91" s="148"/>
      <c r="O91" s="149"/>
      <c r="P91" s="145"/>
      <c r="Q91" s="145"/>
      <c r="R91" s="150"/>
      <c r="S91" s="147"/>
      <c r="T91" s="145"/>
      <c r="U91" s="60"/>
      <c r="V91" s="61"/>
      <c r="W91" s="62">
        <v>2</v>
      </c>
      <c r="X91" s="60">
        <v>2</v>
      </c>
      <c r="Y91" s="60"/>
      <c r="Z91" s="56"/>
      <c r="AA91" s="176"/>
    </row>
    <row r="92" spans="1:27" s="7" customFormat="1" ht="19.5" customHeight="1">
      <c r="A92" s="298"/>
      <c r="B92" s="361"/>
      <c r="C92" s="225" t="s">
        <v>187</v>
      </c>
      <c r="D92" s="226"/>
      <c r="E92" s="145">
        <v>1</v>
      </c>
      <c r="F92" s="146">
        <v>1</v>
      </c>
      <c r="G92" s="147"/>
      <c r="H92" s="145"/>
      <c r="I92" s="145"/>
      <c r="J92" s="148"/>
      <c r="K92" s="147"/>
      <c r="L92" s="145"/>
      <c r="M92" s="145"/>
      <c r="N92" s="148"/>
      <c r="O92" s="149"/>
      <c r="P92" s="145"/>
      <c r="Q92" s="145"/>
      <c r="R92" s="150"/>
      <c r="S92" s="147"/>
      <c r="T92" s="145"/>
      <c r="U92" s="60"/>
      <c r="V92" s="61"/>
      <c r="W92" s="62">
        <v>1</v>
      </c>
      <c r="X92" s="60">
        <v>1</v>
      </c>
      <c r="Y92" s="60"/>
      <c r="Z92" s="56"/>
      <c r="AA92" s="176"/>
    </row>
    <row r="93" spans="1:27" s="7" customFormat="1" ht="41.25" customHeight="1">
      <c r="A93" s="298"/>
      <c r="B93" s="353" t="s">
        <v>147</v>
      </c>
      <c r="C93" s="305" t="s">
        <v>120</v>
      </c>
      <c r="D93" s="306"/>
      <c r="E93" s="145">
        <v>2</v>
      </c>
      <c r="F93" s="146">
        <f>+H93+J93+L93+N93+P93+R93+T93+V93+X93+Z93</f>
        <v>2</v>
      </c>
      <c r="G93" s="147"/>
      <c r="H93" s="145"/>
      <c r="I93" s="145"/>
      <c r="J93" s="148"/>
      <c r="K93" s="147"/>
      <c r="L93" s="145"/>
      <c r="M93" s="145">
        <v>2</v>
      </c>
      <c r="N93" s="148">
        <v>2</v>
      </c>
      <c r="O93" s="177"/>
      <c r="P93" s="100"/>
      <c r="Q93" s="53"/>
      <c r="R93" s="56"/>
      <c r="S93" s="64"/>
      <c r="T93" s="60"/>
      <c r="U93" s="60"/>
      <c r="V93" s="61"/>
      <c r="W93" s="62"/>
      <c r="X93" s="60"/>
      <c r="Y93" s="60"/>
      <c r="Z93" s="56"/>
      <c r="AA93" s="176"/>
    </row>
    <row r="94" spans="1:27" s="7" customFormat="1" ht="31.5" customHeight="1">
      <c r="A94" s="298"/>
      <c r="B94" s="354"/>
      <c r="C94" s="303" t="s">
        <v>159</v>
      </c>
      <c r="D94" s="304"/>
      <c r="E94" s="145">
        <v>2</v>
      </c>
      <c r="F94" s="146">
        <f>+H94+J94+L94+N94+P94+R94+T94+V94+X94+Z94</f>
        <v>2</v>
      </c>
      <c r="G94" s="147"/>
      <c r="H94" s="145"/>
      <c r="I94" s="145"/>
      <c r="J94" s="148"/>
      <c r="K94" s="147"/>
      <c r="L94" s="145"/>
      <c r="M94" s="145"/>
      <c r="N94" s="148"/>
      <c r="O94" s="149"/>
      <c r="P94" s="145"/>
      <c r="Q94" s="145">
        <v>2</v>
      </c>
      <c r="R94" s="150">
        <v>2</v>
      </c>
      <c r="S94" s="64"/>
      <c r="T94" s="60"/>
      <c r="U94" s="60"/>
      <c r="V94" s="61"/>
      <c r="W94" s="62"/>
      <c r="X94" s="60"/>
      <c r="Y94" s="60"/>
      <c r="Z94" s="56"/>
      <c r="AA94" s="176" t="s">
        <v>127</v>
      </c>
    </row>
    <row r="95" spans="1:27" s="7" customFormat="1" ht="24.75" customHeight="1">
      <c r="A95" s="298"/>
      <c r="B95" s="277" t="s">
        <v>148</v>
      </c>
      <c r="C95" s="154" t="s">
        <v>137</v>
      </c>
      <c r="D95" s="152"/>
      <c r="E95" s="145">
        <v>2</v>
      </c>
      <c r="F95" s="146">
        <v>2</v>
      </c>
      <c r="G95" s="147">
        <v>2</v>
      </c>
      <c r="H95" s="145">
        <v>2</v>
      </c>
      <c r="I95" s="145"/>
      <c r="J95" s="148"/>
      <c r="K95" s="147"/>
      <c r="L95" s="145"/>
      <c r="M95" s="145"/>
      <c r="N95" s="148"/>
      <c r="O95" s="149"/>
      <c r="P95" s="145"/>
      <c r="Q95" s="145"/>
      <c r="R95" s="150"/>
      <c r="S95" s="147"/>
      <c r="T95" s="145"/>
      <c r="U95" s="60"/>
      <c r="V95" s="61"/>
      <c r="W95" s="62"/>
      <c r="X95" s="60"/>
      <c r="Y95" s="60"/>
      <c r="Z95" s="54"/>
      <c r="AA95" s="176"/>
    </row>
    <row r="96" spans="1:27" s="7" customFormat="1" ht="24.75" customHeight="1">
      <c r="A96" s="298"/>
      <c r="B96" s="278"/>
      <c r="C96" s="310" t="s">
        <v>135</v>
      </c>
      <c r="D96" s="311"/>
      <c r="E96" s="145">
        <v>2</v>
      </c>
      <c r="F96" s="146">
        <v>2</v>
      </c>
      <c r="G96" s="147"/>
      <c r="H96" s="145"/>
      <c r="I96" s="145">
        <v>2</v>
      </c>
      <c r="J96" s="148">
        <v>2</v>
      </c>
      <c r="K96" s="147"/>
      <c r="L96" s="145"/>
      <c r="M96" s="145"/>
      <c r="N96" s="148"/>
      <c r="O96" s="149"/>
      <c r="P96" s="145"/>
      <c r="Q96" s="145"/>
      <c r="R96" s="150"/>
      <c r="S96" s="147"/>
      <c r="T96" s="145"/>
      <c r="U96" s="60"/>
      <c r="V96" s="61"/>
      <c r="W96" s="62"/>
      <c r="X96" s="60"/>
      <c r="Y96" s="60"/>
      <c r="Z96" s="54"/>
      <c r="AA96" s="176"/>
    </row>
    <row r="97" spans="1:27" s="7" customFormat="1" ht="24.75" customHeight="1">
      <c r="A97" s="298"/>
      <c r="B97" s="278"/>
      <c r="C97" s="154" t="s">
        <v>100</v>
      </c>
      <c r="D97" s="152"/>
      <c r="E97" s="145">
        <v>2</v>
      </c>
      <c r="F97" s="146">
        <v>2</v>
      </c>
      <c r="G97" s="147"/>
      <c r="H97" s="145"/>
      <c r="I97" s="145"/>
      <c r="J97" s="148"/>
      <c r="K97" s="147"/>
      <c r="L97" s="145"/>
      <c r="M97" s="145">
        <v>2</v>
      </c>
      <c r="N97" s="148">
        <v>2</v>
      </c>
      <c r="O97" s="149"/>
      <c r="P97" s="145"/>
      <c r="Q97" s="145"/>
      <c r="R97" s="150"/>
      <c r="S97" s="147"/>
      <c r="T97" s="145"/>
      <c r="U97" s="60"/>
      <c r="V97" s="61"/>
      <c r="W97" s="62"/>
      <c r="X97" s="60"/>
      <c r="Y97" s="60"/>
      <c r="Z97" s="54"/>
      <c r="AA97" s="176"/>
    </row>
    <row r="98" spans="1:27" s="7" customFormat="1" ht="24.75" customHeight="1">
      <c r="A98" s="298"/>
      <c r="B98" s="278"/>
      <c r="C98" s="154" t="s">
        <v>171</v>
      </c>
      <c r="D98" s="152"/>
      <c r="E98" s="145">
        <v>2</v>
      </c>
      <c r="F98" s="146">
        <v>2</v>
      </c>
      <c r="G98" s="147"/>
      <c r="H98" s="145"/>
      <c r="I98" s="145"/>
      <c r="J98" s="148"/>
      <c r="K98" s="147"/>
      <c r="L98" s="145"/>
      <c r="M98" s="145">
        <v>2</v>
      </c>
      <c r="N98" s="148">
        <v>2</v>
      </c>
      <c r="O98" s="149"/>
      <c r="P98" s="145"/>
      <c r="Q98" s="145"/>
      <c r="R98" s="150"/>
      <c r="S98" s="147"/>
      <c r="T98" s="145"/>
      <c r="U98" s="60"/>
      <c r="V98" s="61"/>
      <c r="W98" s="62"/>
      <c r="X98" s="60"/>
      <c r="Y98" s="60"/>
      <c r="Z98" s="54"/>
      <c r="AA98" s="176"/>
    </row>
    <row r="99" spans="1:27" s="7" customFormat="1" ht="24.75" customHeight="1">
      <c r="A99" s="298"/>
      <c r="B99" s="278"/>
      <c r="C99" s="192" t="s">
        <v>101</v>
      </c>
      <c r="D99" s="152"/>
      <c r="E99" s="145">
        <v>2</v>
      </c>
      <c r="F99" s="146">
        <v>2</v>
      </c>
      <c r="G99" s="147"/>
      <c r="H99" s="145"/>
      <c r="I99" s="145"/>
      <c r="J99" s="148"/>
      <c r="K99" s="147"/>
      <c r="L99" s="145"/>
      <c r="M99" s="145"/>
      <c r="N99" s="148"/>
      <c r="O99" s="149">
        <v>2</v>
      </c>
      <c r="P99" s="145">
        <v>2</v>
      </c>
      <c r="Q99" s="145"/>
      <c r="R99" s="150"/>
      <c r="S99" s="147"/>
      <c r="T99" s="145"/>
      <c r="U99" s="60"/>
      <c r="V99" s="61"/>
      <c r="W99" s="62"/>
      <c r="X99" s="60"/>
      <c r="Y99" s="60"/>
      <c r="Z99" s="54"/>
      <c r="AA99" s="176"/>
    </row>
    <row r="100" spans="1:27" s="7" customFormat="1" ht="24.75" customHeight="1">
      <c r="A100" s="298"/>
      <c r="B100" s="278"/>
      <c r="C100" s="154" t="s">
        <v>103</v>
      </c>
      <c r="D100" s="152"/>
      <c r="E100" s="145">
        <v>2</v>
      </c>
      <c r="F100" s="146">
        <v>2</v>
      </c>
      <c r="G100" s="147"/>
      <c r="H100" s="145"/>
      <c r="I100" s="145"/>
      <c r="J100" s="148"/>
      <c r="K100" s="147"/>
      <c r="L100" s="145"/>
      <c r="M100" s="145"/>
      <c r="N100" s="148"/>
      <c r="O100" s="149"/>
      <c r="P100" s="145"/>
      <c r="Q100" s="145">
        <v>2</v>
      </c>
      <c r="R100" s="150">
        <v>2</v>
      </c>
      <c r="S100" s="147"/>
      <c r="T100" s="145"/>
      <c r="U100" s="60"/>
      <c r="V100" s="61"/>
      <c r="W100" s="62"/>
      <c r="X100" s="60"/>
      <c r="Y100" s="60"/>
      <c r="Z100" s="54"/>
      <c r="AA100" s="176"/>
    </row>
    <row r="101" spans="1:27" s="7" customFormat="1" ht="24.75" customHeight="1">
      <c r="A101" s="298"/>
      <c r="B101" s="278"/>
      <c r="C101" s="154" t="s">
        <v>102</v>
      </c>
      <c r="D101" s="152"/>
      <c r="E101" s="145">
        <v>2</v>
      </c>
      <c r="F101" s="146">
        <v>2</v>
      </c>
      <c r="G101" s="147"/>
      <c r="H101" s="145"/>
      <c r="I101" s="145"/>
      <c r="J101" s="148"/>
      <c r="K101" s="147"/>
      <c r="L101" s="145"/>
      <c r="M101" s="145"/>
      <c r="N101" s="148"/>
      <c r="O101" s="149"/>
      <c r="P101" s="145"/>
      <c r="Q101" s="145">
        <v>2</v>
      </c>
      <c r="R101" s="150">
        <v>2</v>
      </c>
      <c r="S101" s="147"/>
      <c r="T101" s="145"/>
      <c r="U101" s="60"/>
      <c r="V101" s="61"/>
      <c r="W101" s="62"/>
      <c r="X101" s="60"/>
      <c r="Y101" s="60"/>
      <c r="Z101" s="54"/>
      <c r="AA101" s="176"/>
    </row>
    <row r="102" spans="1:27" s="183" customFormat="1" ht="23.25" customHeight="1">
      <c r="A102" s="298"/>
      <c r="B102" s="278"/>
      <c r="C102" s="154" t="s">
        <v>172</v>
      </c>
      <c r="D102" s="152"/>
      <c r="E102" s="145">
        <v>2</v>
      </c>
      <c r="F102" s="146">
        <v>2</v>
      </c>
      <c r="G102" s="147"/>
      <c r="H102" s="145"/>
      <c r="I102" s="145"/>
      <c r="J102" s="148"/>
      <c r="K102" s="147"/>
      <c r="L102" s="145"/>
      <c r="M102" s="145"/>
      <c r="N102" s="148"/>
      <c r="O102" s="149"/>
      <c r="P102" s="145"/>
      <c r="Q102" s="145">
        <v>2</v>
      </c>
      <c r="R102" s="150">
        <v>2</v>
      </c>
      <c r="S102" s="147"/>
      <c r="T102" s="145"/>
      <c r="U102" s="60"/>
      <c r="V102" s="61"/>
      <c r="W102" s="62"/>
      <c r="X102" s="60"/>
      <c r="Y102" s="60"/>
      <c r="Z102" s="54"/>
      <c r="AA102" s="176"/>
    </row>
    <row r="103" spans="1:27" s="183" customFormat="1" ht="24.75" customHeight="1">
      <c r="A103" s="298"/>
      <c r="B103" s="278"/>
      <c r="C103" s="154" t="s">
        <v>178</v>
      </c>
      <c r="D103" s="152"/>
      <c r="E103" s="145">
        <v>2</v>
      </c>
      <c r="F103" s="146">
        <v>2</v>
      </c>
      <c r="G103" s="147"/>
      <c r="H103" s="145"/>
      <c r="I103" s="145"/>
      <c r="J103" s="148"/>
      <c r="K103" s="147"/>
      <c r="L103" s="145"/>
      <c r="M103" s="145"/>
      <c r="N103" s="148"/>
      <c r="O103" s="149"/>
      <c r="P103" s="145"/>
      <c r="Q103" s="145">
        <v>2</v>
      </c>
      <c r="R103" s="150">
        <v>2</v>
      </c>
      <c r="S103" s="147"/>
      <c r="T103" s="145"/>
      <c r="U103" s="60"/>
      <c r="V103" s="61"/>
      <c r="W103" s="62"/>
      <c r="X103" s="60"/>
      <c r="Y103" s="60"/>
      <c r="Z103" s="54"/>
      <c r="AA103" s="176"/>
    </row>
    <row r="104" spans="1:27" s="185" customFormat="1" ht="24.75" customHeight="1">
      <c r="A104" s="298"/>
      <c r="B104" s="278"/>
      <c r="C104" s="184" t="s">
        <v>97</v>
      </c>
      <c r="D104" s="199"/>
      <c r="E104" s="200">
        <v>2</v>
      </c>
      <c r="F104" s="201">
        <v>2</v>
      </c>
      <c r="G104" s="202"/>
      <c r="H104" s="200"/>
      <c r="I104" s="200"/>
      <c r="J104" s="203"/>
      <c r="K104" s="202"/>
      <c r="L104" s="200"/>
      <c r="M104" s="200"/>
      <c r="N104" s="203"/>
      <c r="O104" s="204"/>
      <c r="P104" s="200"/>
      <c r="Q104" s="200"/>
      <c r="R104" s="205"/>
      <c r="S104" s="202">
        <v>2</v>
      </c>
      <c r="T104" s="200">
        <v>2</v>
      </c>
      <c r="U104" s="206"/>
      <c r="V104" s="207"/>
      <c r="W104" s="208"/>
      <c r="X104" s="206"/>
      <c r="Y104" s="206"/>
      <c r="Z104" s="209"/>
      <c r="AA104" s="210"/>
    </row>
    <row r="105" spans="1:27" s="7" customFormat="1" ht="28.5" customHeight="1">
      <c r="A105" s="298"/>
      <c r="B105" s="278"/>
      <c r="C105" s="225" t="s">
        <v>98</v>
      </c>
      <c r="D105" s="312"/>
      <c r="E105" s="145">
        <v>2</v>
      </c>
      <c r="F105" s="146">
        <v>2</v>
      </c>
      <c r="G105" s="147"/>
      <c r="H105" s="145"/>
      <c r="I105" s="145"/>
      <c r="J105" s="148"/>
      <c r="K105" s="147"/>
      <c r="L105" s="145"/>
      <c r="M105" s="145"/>
      <c r="N105" s="148"/>
      <c r="O105" s="149"/>
      <c r="P105" s="145"/>
      <c r="Q105" s="145"/>
      <c r="R105" s="150"/>
      <c r="S105" s="147">
        <v>2</v>
      </c>
      <c r="T105" s="145">
        <v>2</v>
      </c>
      <c r="U105" s="53"/>
      <c r="V105" s="54"/>
      <c r="W105" s="100"/>
      <c r="X105" s="51"/>
      <c r="Y105" s="51"/>
      <c r="Z105" s="56"/>
      <c r="AA105" s="178"/>
    </row>
    <row r="106" spans="1:27" s="7" customFormat="1" ht="28.5" customHeight="1">
      <c r="A106" s="298"/>
      <c r="B106" s="278"/>
      <c r="C106" s="154" t="s">
        <v>104</v>
      </c>
      <c r="D106" s="211"/>
      <c r="E106" s="145">
        <v>2</v>
      </c>
      <c r="F106" s="146">
        <v>2</v>
      </c>
      <c r="G106" s="147"/>
      <c r="H106" s="145"/>
      <c r="I106" s="145"/>
      <c r="J106" s="148"/>
      <c r="K106" s="147"/>
      <c r="L106" s="145"/>
      <c r="M106" s="145"/>
      <c r="N106" s="148"/>
      <c r="O106" s="149"/>
      <c r="P106" s="145"/>
      <c r="Q106" s="145"/>
      <c r="R106" s="150"/>
      <c r="S106" s="147">
        <v>2</v>
      </c>
      <c r="T106" s="145">
        <v>2</v>
      </c>
      <c r="U106" s="53"/>
      <c r="V106" s="54"/>
      <c r="W106" s="100"/>
      <c r="X106" s="51"/>
      <c r="Y106" s="51"/>
      <c r="Z106" s="56"/>
      <c r="AA106" s="178"/>
    </row>
    <row r="107" spans="1:27" s="183" customFormat="1" ht="24" customHeight="1">
      <c r="A107" s="298"/>
      <c r="B107" s="278"/>
      <c r="C107" s="154" t="s">
        <v>173</v>
      </c>
      <c r="D107" s="58"/>
      <c r="E107" s="145">
        <v>2</v>
      </c>
      <c r="F107" s="146">
        <v>2</v>
      </c>
      <c r="G107" s="147"/>
      <c r="H107" s="145"/>
      <c r="I107" s="145"/>
      <c r="J107" s="148"/>
      <c r="K107" s="147"/>
      <c r="L107" s="145"/>
      <c r="M107" s="145"/>
      <c r="N107" s="148"/>
      <c r="O107" s="149"/>
      <c r="P107" s="145"/>
      <c r="Q107" s="145"/>
      <c r="R107" s="150"/>
      <c r="S107" s="147">
        <v>2</v>
      </c>
      <c r="T107" s="145">
        <v>2</v>
      </c>
      <c r="U107" s="53"/>
      <c r="V107" s="54"/>
      <c r="W107" s="100"/>
      <c r="X107" s="51"/>
      <c r="Y107" s="51"/>
      <c r="Z107" s="56"/>
      <c r="AA107" s="178"/>
    </row>
    <row r="108" spans="1:27" s="7" customFormat="1" ht="30.75" customHeight="1">
      <c r="A108" s="298"/>
      <c r="B108" s="278"/>
      <c r="C108" s="305" t="s">
        <v>119</v>
      </c>
      <c r="D108" s="330"/>
      <c r="E108" s="145">
        <v>2</v>
      </c>
      <c r="F108" s="146">
        <v>2</v>
      </c>
      <c r="G108" s="147"/>
      <c r="H108" s="145"/>
      <c r="I108" s="145"/>
      <c r="J108" s="148"/>
      <c r="K108" s="147"/>
      <c r="L108" s="145"/>
      <c r="M108" s="145"/>
      <c r="N108" s="148"/>
      <c r="O108" s="149"/>
      <c r="P108" s="145"/>
      <c r="Q108" s="145"/>
      <c r="R108" s="150"/>
      <c r="S108" s="147"/>
      <c r="T108" s="145"/>
      <c r="U108" s="145"/>
      <c r="V108" s="148"/>
      <c r="W108" s="149"/>
      <c r="X108" s="145"/>
      <c r="Y108" s="145">
        <v>2</v>
      </c>
      <c r="Z108" s="150">
        <v>2</v>
      </c>
      <c r="AA108" s="178"/>
    </row>
    <row r="109" spans="1:27" s="7" customFormat="1" ht="24.75" customHeight="1">
      <c r="A109" s="298"/>
      <c r="B109" s="278"/>
      <c r="C109" s="154" t="s">
        <v>99</v>
      </c>
      <c r="D109" s="155"/>
      <c r="E109" s="145">
        <v>2</v>
      </c>
      <c r="F109" s="146">
        <f>+H109+J109+L109+N109+P109+R109+T109+V109+X109+Z109</f>
        <v>2</v>
      </c>
      <c r="G109" s="147"/>
      <c r="H109" s="145"/>
      <c r="I109" s="145"/>
      <c r="J109" s="148"/>
      <c r="K109" s="147"/>
      <c r="L109" s="145"/>
      <c r="M109" s="145"/>
      <c r="N109" s="148"/>
      <c r="O109" s="149"/>
      <c r="P109" s="145"/>
      <c r="Q109" s="145"/>
      <c r="R109" s="150"/>
      <c r="S109" s="147" t="s">
        <v>177</v>
      </c>
      <c r="T109" s="145"/>
      <c r="U109" s="145"/>
      <c r="V109" s="148"/>
      <c r="W109" s="149"/>
      <c r="X109" s="145"/>
      <c r="Y109" s="145">
        <v>2</v>
      </c>
      <c r="Z109" s="150">
        <v>2</v>
      </c>
      <c r="AA109" s="178"/>
    </row>
    <row r="110" spans="1:27" s="7" customFormat="1" ht="24.75" customHeight="1">
      <c r="A110" s="298"/>
      <c r="B110" s="278"/>
      <c r="C110" s="192" t="s">
        <v>134</v>
      </c>
      <c r="D110" s="155"/>
      <c r="E110" s="145">
        <v>2</v>
      </c>
      <c r="F110" s="146">
        <v>2</v>
      </c>
      <c r="G110" s="147"/>
      <c r="H110" s="145"/>
      <c r="I110" s="145"/>
      <c r="J110" s="148"/>
      <c r="K110" s="147"/>
      <c r="L110" s="145"/>
      <c r="M110" s="145"/>
      <c r="N110" s="148"/>
      <c r="O110" s="149"/>
      <c r="P110" s="145"/>
      <c r="Q110" s="145"/>
      <c r="R110" s="150"/>
      <c r="S110" s="147"/>
      <c r="T110" s="145"/>
      <c r="U110" s="60"/>
      <c r="V110" s="61"/>
      <c r="W110" s="62"/>
      <c r="X110" s="60"/>
      <c r="Y110" s="60">
        <v>2</v>
      </c>
      <c r="Z110" s="28">
        <v>2</v>
      </c>
      <c r="AA110" s="179"/>
    </row>
    <row r="111" spans="1:27" s="7" customFormat="1" ht="24.75" customHeight="1">
      <c r="A111" s="298"/>
      <c r="B111" s="278"/>
      <c r="C111" s="154" t="s">
        <v>107</v>
      </c>
      <c r="D111" s="155"/>
      <c r="E111" s="145">
        <v>2</v>
      </c>
      <c r="F111" s="146">
        <v>2</v>
      </c>
      <c r="G111" s="147"/>
      <c r="H111" s="145"/>
      <c r="I111" s="145"/>
      <c r="J111" s="148"/>
      <c r="K111" s="147"/>
      <c r="L111" s="145"/>
      <c r="M111" s="145"/>
      <c r="N111" s="148"/>
      <c r="O111" s="149"/>
      <c r="P111" s="145"/>
      <c r="Q111" s="145"/>
      <c r="R111" s="150"/>
      <c r="S111" s="147"/>
      <c r="T111" s="145"/>
      <c r="U111" s="60"/>
      <c r="V111" s="61"/>
      <c r="W111" s="62"/>
      <c r="X111" s="60"/>
      <c r="Y111" s="60">
        <v>2</v>
      </c>
      <c r="Z111" s="28">
        <v>2</v>
      </c>
      <c r="AA111" s="179"/>
    </row>
    <row r="112" spans="1:27" s="7" customFormat="1" ht="24.75" customHeight="1">
      <c r="A112" s="298"/>
      <c r="B112" s="278"/>
      <c r="C112" s="192" t="s">
        <v>106</v>
      </c>
      <c r="D112" s="155"/>
      <c r="E112" s="145">
        <v>2</v>
      </c>
      <c r="F112" s="146">
        <v>2</v>
      </c>
      <c r="G112" s="147"/>
      <c r="H112" s="145"/>
      <c r="I112" s="145"/>
      <c r="J112" s="148"/>
      <c r="K112" s="147"/>
      <c r="L112" s="145"/>
      <c r="M112" s="145"/>
      <c r="N112" s="148"/>
      <c r="O112" s="149"/>
      <c r="P112" s="145"/>
      <c r="Q112" s="145"/>
      <c r="R112" s="150"/>
      <c r="S112" s="147"/>
      <c r="T112" s="145"/>
      <c r="U112" s="60"/>
      <c r="V112" s="61"/>
      <c r="W112" s="62"/>
      <c r="X112" s="60"/>
      <c r="Y112" s="60">
        <v>2</v>
      </c>
      <c r="Z112" s="28">
        <v>2</v>
      </c>
      <c r="AA112" s="179"/>
    </row>
    <row r="113" spans="1:27" s="7" customFormat="1" ht="25.5" customHeight="1">
      <c r="A113" s="298"/>
      <c r="B113" s="278"/>
      <c r="C113" s="303" t="s">
        <v>138</v>
      </c>
      <c r="D113" s="338"/>
      <c r="E113" s="145">
        <v>2</v>
      </c>
      <c r="F113" s="146">
        <f>+H113+J113+L113+N113+P113+R113+T113+V113+X113+Z113</f>
        <v>2</v>
      </c>
      <c r="G113" s="147"/>
      <c r="H113" s="145"/>
      <c r="I113" s="145"/>
      <c r="J113" s="148"/>
      <c r="K113" s="147"/>
      <c r="L113" s="145"/>
      <c r="M113" s="145"/>
      <c r="N113" s="148"/>
      <c r="O113" s="149"/>
      <c r="P113" s="145"/>
      <c r="Q113" s="145"/>
      <c r="R113" s="150"/>
      <c r="S113" s="147"/>
      <c r="T113" s="145"/>
      <c r="U113" s="145"/>
      <c r="V113" s="148"/>
      <c r="W113" s="149"/>
      <c r="X113" s="145"/>
      <c r="Y113" s="145">
        <v>2</v>
      </c>
      <c r="Z113" s="150">
        <v>2</v>
      </c>
      <c r="AA113" s="179"/>
    </row>
    <row r="114" spans="1:27" s="7" customFormat="1" ht="24" customHeight="1">
      <c r="A114" s="298"/>
      <c r="B114" s="278"/>
      <c r="C114" s="158" t="s">
        <v>105</v>
      </c>
      <c r="D114" s="180"/>
      <c r="E114" s="160">
        <v>2</v>
      </c>
      <c r="F114" s="181">
        <f>+H114+J114+L114+N114+P114+R114+T114+V114+X114+Z114</f>
        <v>2</v>
      </c>
      <c r="G114" s="163"/>
      <c r="H114" s="160"/>
      <c r="I114" s="160"/>
      <c r="J114" s="153"/>
      <c r="K114" s="163"/>
      <c r="L114" s="160"/>
      <c r="M114" s="160"/>
      <c r="N114" s="153"/>
      <c r="O114" s="163"/>
      <c r="P114" s="160"/>
      <c r="Q114" s="160"/>
      <c r="R114" s="164"/>
      <c r="S114" s="162"/>
      <c r="T114" s="160"/>
      <c r="U114" s="160"/>
      <c r="V114" s="153"/>
      <c r="W114" s="163"/>
      <c r="X114" s="160"/>
      <c r="Y114" s="160">
        <v>2</v>
      </c>
      <c r="Z114" s="164">
        <v>2</v>
      </c>
      <c r="AA114" s="182"/>
    </row>
    <row r="115" spans="1:27" s="7" customFormat="1" ht="24" customHeight="1">
      <c r="A115" s="299"/>
      <c r="B115" s="307"/>
      <c r="C115" s="362" t="s">
        <v>136</v>
      </c>
      <c r="D115" s="363"/>
      <c r="E115" s="145">
        <v>2</v>
      </c>
      <c r="F115" s="181">
        <v>2</v>
      </c>
      <c r="G115" s="163"/>
      <c r="H115" s="160"/>
      <c r="I115" s="160"/>
      <c r="J115" s="153"/>
      <c r="K115" s="163"/>
      <c r="L115" s="160"/>
      <c r="M115" s="160"/>
      <c r="N115" s="153"/>
      <c r="O115" s="163"/>
      <c r="P115" s="160"/>
      <c r="Q115" s="160"/>
      <c r="R115" s="153"/>
      <c r="S115" s="163"/>
      <c r="T115" s="160"/>
      <c r="U115" s="160"/>
      <c r="V115" s="153"/>
      <c r="W115" s="163"/>
      <c r="X115" s="160"/>
      <c r="Y115" s="160">
        <v>2</v>
      </c>
      <c r="Z115" s="164">
        <v>2</v>
      </c>
      <c r="AA115" s="182"/>
    </row>
    <row r="116" spans="1:27" s="6" customFormat="1" ht="24" customHeight="1">
      <c r="A116" s="299"/>
      <c r="B116" s="307"/>
      <c r="C116" s="194" t="s">
        <v>174</v>
      </c>
      <c r="D116" s="212"/>
      <c r="E116" s="145">
        <v>2</v>
      </c>
      <c r="F116" s="213">
        <v>2</v>
      </c>
      <c r="G116" s="163"/>
      <c r="H116" s="160"/>
      <c r="I116" s="160"/>
      <c r="J116" s="153"/>
      <c r="K116" s="163"/>
      <c r="L116" s="160"/>
      <c r="M116" s="160"/>
      <c r="N116" s="153"/>
      <c r="O116" s="163"/>
      <c r="P116" s="160"/>
      <c r="Q116" s="160"/>
      <c r="R116" s="153"/>
      <c r="S116" s="163"/>
      <c r="T116" s="145"/>
      <c r="U116" s="160"/>
      <c r="V116" s="153"/>
      <c r="W116" s="163"/>
      <c r="X116" s="160"/>
      <c r="Y116" s="160">
        <v>2</v>
      </c>
      <c r="Z116" s="164">
        <v>2</v>
      </c>
      <c r="AA116" s="182"/>
    </row>
    <row r="117" spans="1:27" s="6" customFormat="1" ht="24" customHeight="1">
      <c r="A117" s="299"/>
      <c r="B117" s="307"/>
      <c r="C117" s="194" t="s">
        <v>175</v>
      </c>
      <c r="D117" s="212"/>
      <c r="E117" s="214">
        <v>2</v>
      </c>
      <c r="F117" s="181">
        <v>2</v>
      </c>
      <c r="G117" s="163"/>
      <c r="H117" s="160"/>
      <c r="I117" s="160"/>
      <c r="J117" s="153"/>
      <c r="K117" s="163"/>
      <c r="L117" s="160"/>
      <c r="M117" s="160"/>
      <c r="N117" s="153"/>
      <c r="O117" s="163"/>
      <c r="P117" s="160"/>
      <c r="Q117" s="160"/>
      <c r="R117" s="153"/>
      <c r="S117" s="163"/>
      <c r="T117" s="160"/>
      <c r="U117" s="160"/>
      <c r="V117" s="153"/>
      <c r="W117" s="163"/>
      <c r="X117" s="160"/>
      <c r="Y117" s="160">
        <v>2</v>
      </c>
      <c r="Z117" s="164">
        <v>2</v>
      </c>
      <c r="AA117" s="182"/>
    </row>
    <row r="118" spans="1:27" s="188" customFormat="1" ht="28.5" customHeight="1">
      <c r="A118" s="299"/>
      <c r="B118" s="279"/>
      <c r="C118" s="215" t="s">
        <v>176</v>
      </c>
      <c r="D118" s="215"/>
      <c r="E118" s="145">
        <v>2</v>
      </c>
      <c r="F118" s="216">
        <v>2</v>
      </c>
      <c r="G118" s="149"/>
      <c r="H118" s="145"/>
      <c r="I118" s="145"/>
      <c r="J118" s="148"/>
      <c r="K118" s="149"/>
      <c r="L118" s="145"/>
      <c r="M118" s="145"/>
      <c r="N118" s="148"/>
      <c r="O118" s="149"/>
      <c r="P118" s="145"/>
      <c r="Q118" s="145"/>
      <c r="R118" s="148"/>
      <c r="S118" s="149"/>
      <c r="T118" s="145"/>
      <c r="U118" s="145"/>
      <c r="V118" s="148"/>
      <c r="W118" s="149"/>
      <c r="X118" s="145"/>
      <c r="Y118" s="145">
        <v>2</v>
      </c>
      <c r="Z118" s="148">
        <v>2</v>
      </c>
      <c r="AA118" s="179"/>
    </row>
    <row r="119" spans="1:27" s="7" customFormat="1" ht="18.75" customHeight="1">
      <c r="A119" s="300"/>
      <c r="B119" s="186"/>
      <c r="C119" s="328" t="s">
        <v>109</v>
      </c>
      <c r="D119" s="329"/>
      <c r="E119" s="189">
        <f>G119+I119+K119+M119+O119+Q119+S119+U119+W119+Y119</f>
        <v>255</v>
      </c>
      <c r="F119" s="190">
        <f>H119+J119+L119+N119+P119+R119+T119+V119+X119+Z119</f>
        <v>328</v>
      </c>
      <c r="G119" s="217">
        <f>SUM(G84:G118)+G32+G37+G83</f>
        <v>27</v>
      </c>
      <c r="H119" s="217">
        <f>SUM(H84:H118)+H32+H37+H83</f>
        <v>28</v>
      </c>
      <c r="I119" s="217">
        <f aca="true" t="shared" si="3" ref="I119:Z119">SUM(I84:I118)+I32+I37+I83</f>
        <v>30</v>
      </c>
      <c r="J119" s="217">
        <f t="shared" si="3"/>
        <v>31</v>
      </c>
      <c r="K119" s="217">
        <f t="shared" si="3"/>
        <v>25</v>
      </c>
      <c r="L119" s="217">
        <f t="shared" si="3"/>
        <v>29</v>
      </c>
      <c r="M119" s="217">
        <f t="shared" si="3"/>
        <v>25</v>
      </c>
      <c r="N119" s="217">
        <f t="shared" si="3"/>
        <v>29</v>
      </c>
      <c r="O119" s="217">
        <f t="shared" si="3"/>
        <v>28</v>
      </c>
      <c r="P119" s="217">
        <f t="shared" si="3"/>
        <v>34</v>
      </c>
      <c r="Q119" s="217">
        <f>SUM(Q84:Q118)+Q32+Q37+Q83</f>
        <v>28</v>
      </c>
      <c r="R119" s="217">
        <f t="shared" si="3"/>
        <v>32</v>
      </c>
      <c r="S119" s="217">
        <f t="shared" si="3"/>
        <v>31</v>
      </c>
      <c r="T119" s="217">
        <f t="shared" si="3"/>
        <v>36</v>
      </c>
      <c r="U119" s="217">
        <f t="shared" si="3"/>
        <v>12</v>
      </c>
      <c r="V119" s="217">
        <f t="shared" si="3"/>
        <v>36</v>
      </c>
      <c r="W119" s="195">
        <f t="shared" si="3"/>
        <v>15</v>
      </c>
      <c r="X119" s="195">
        <f t="shared" si="3"/>
        <v>39</v>
      </c>
      <c r="Y119" s="217">
        <f t="shared" si="3"/>
        <v>34</v>
      </c>
      <c r="Z119" s="217">
        <f t="shared" si="3"/>
        <v>34</v>
      </c>
      <c r="AA119" s="187"/>
    </row>
    <row r="120" spans="1:27" s="7" customFormat="1" ht="22.5" customHeight="1">
      <c r="A120" s="331" t="s">
        <v>44</v>
      </c>
      <c r="B120" s="332"/>
      <c r="C120" s="332"/>
      <c r="D120" s="308" t="s">
        <v>31</v>
      </c>
      <c r="E120" s="308"/>
      <c r="F120" s="309"/>
      <c r="G120" s="236">
        <v>23</v>
      </c>
      <c r="H120" s="237"/>
      <c r="I120" s="237">
        <v>24</v>
      </c>
      <c r="J120" s="337"/>
      <c r="K120" s="352">
        <v>23</v>
      </c>
      <c r="L120" s="232"/>
      <c r="M120" s="232">
        <v>17</v>
      </c>
      <c r="N120" s="350"/>
      <c r="O120" s="231">
        <v>22</v>
      </c>
      <c r="P120" s="232"/>
      <c r="Q120" s="232">
        <v>18</v>
      </c>
      <c r="R120" s="351"/>
      <c r="S120" s="352">
        <v>23</v>
      </c>
      <c r="T120" s="232"/>
      <c r="U120" s="232">
        <v>12</v>
      </c>
      <c r="V120" s="350"/>
      <c r="W120" s="231">
        <v>12</v>
      </c>
      <c r="X120" s="232"/>
      <c r="Y120" s="232">
        <v>12</v>
      </c>
      <c r="Z120" s="351"/>
      <c r="AA120" s="23">
        <f>SUM(G120:Z120)</f>
        <v>186</v>
      </c>
    </row>
    <row r="121" spans="1:27" s="7" customFormat="1" ht="18.75" customHeight="1">
      <c r="A121" s="333"/>
      <c r="B121" s="334"/>
      <c r="C121" s="334"/>
      <c r="D121" s="255" t="s">
        <v>32</v>
      </c>
      <c r="E121" s="255"/>
      <c r="F121" s="355"/>
      <c r="G121" s="240">
        <v>2</v>
      </c>
      <c r="H121" s="241"/>
      <c r="I121" s="241">
        <v>0</v>
      </c>
      <c r="J121" s="242"/>
      <c r="K121" s="240">
        <v>0</v>
      </c>
      <c r="L121" s="241"/>
      <c r="M121" s="241">
        <v>6</v>
      </c>
      <c r="N121" s="242"/>
      <c r="O121" s="243">
        <v>2</v>
      </c>
      <c r="P121" s="241"/>
      <c r="Q121" s="241">
        <v>4</v>
      </c>
      <c r="R121" s="325"/>
      <c r="S121" s="317">
        <v>4</v>
      </c>
      <c r="T121" s="318"/>
      <c r="U121" s="318">
        <v>0</v>
      </c>
      <c r="V121" s="319"/>
      <c r="W121" s="323">
        <v>0</v>
      </c>
      <c r="X121" s="318"/>
      <c r="Y121" s="318">
        <v>16</v>
      </c>
      <c r="Z121" s="347"/>
      <c r="AA121" s="24">
        <f>SUM(G121:Z121)</f>
        <v>34</v>
      </c>
    </row>
    <row r="122" spans="1:27" s="7" customFormat="1" ht="18" customHeight="1">
      <c r="A122" s="333"/>
      <c r="B122" s="334"/>
      <c r="C122" s="334"/>
      <c r="D122" s="238" t="s">
        <v>1</v>
      </c>
      <c r="E122" s="238"/>
      <c r="F122" s="239"/>
      <c r="G122" s="317">
        <v>25</v>
      </c>
      <c r="H122" s="318"/>
      <c r="I122" s="318">
        <v>24</v>
      </c>
      <c r="J122" s="319"/>
      <c r="K122" s="317">
        <v>23</v>
      </c>
      <c r="L122" s="318"/>
      <c r="M122" s="318">
        <v>23</v>
      </c>
      <c r="N122" s="319"/>
      <c r="O122" s="323">
        <v>24</v>
      </c>
      <c r="P122" s="318"/>
      <c r="Q122" s="318">
        <v>22</v>
      </c>
      <c r="R122" s="347"/>
      <c r="S122" s="317">
        <v>27</v>
      </c>
      <c r="T122" s="318"/>
      <c r="U122" s="318">
        <v>12</v>
      </c>
      <c r="V122" s="319"/>
      <c r="W122" s="323">
        <v>12</v>
      </c>
      <c r="X122" s="318"/>
      <c r="Y122" s="318">
        <v>28</v>
      </c>
      <c r="Z122" s="347"/>
      <c r="AA122" s="24">
        <f>SUM(G122:Z122)</f>
        <v>220</v>
      </c>
    </row>
    <row r="123" spans="1:27" s="7" customFormat="1" ht="21" customHeight="1">
      <c r="A123" s="335"/>
      <c r="B123" s="336"/>
      <c r="C123" s="336"/>
      <c r="D123" s="345" t="s">
        <v>0</v>
      </c>
      <c r="E123" s="345"/>
      <c r="F123" s="346"/>
      <c r="G123" s="364">
        <v>26</v>
      </c>
      <c r="H123" s="314"/>
      <c r="I123" s="314">
        <v>25</v>
      </c>
      <c r="J123" s="339"/>
      <c r="K123" s="320">
        <v>27</v>
      </c>
      <c r="L123" s="321"/>
      <c r="M123" s="321">
        <v>27</v>
      </c>
      <c r="N123" s="322"/>
      <c r="O123" s="313">
        <v>28</v>
      </c>
      <c r="P123" s="314"/>
      <c r="Q123" s="315">
        <v>26</v>
      </c>
      <c r="R123" s="316"/>
      <c r="S123" s="342">
        <v>32</v>
      </c>
      <c r="T123" s="343"/>
      <c r="U123" s="321">
        <v>36</v>
      </c>
      <c r="V123" s="322"/>
      <c r="W123" s="313">
        <v>36</v>
      </c>
      <c r="X123" s="314"/>
      <c r="Y123" s="315">
        <v>28</v>
      </c>
      <c r="Z123" s="316"/>
      <c r="AA123" s="25">
        <f>SUM(G123:Z123)</f>
        <v>291</v>
      </c>
    </row>
    <row r="124" spans="1:27" s="2" customFormat="1" ht="21" customHeight="1">
      <c r="A124" s="32" t="s">
        <v>133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s="2" customFormat="1" ht="21" customHeight="1">
      <c r="A125" s="228" t="s">
        <v>145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"/>
    </row>
    <row r="126" spans="1:27" s="5" customFormat="1" ht="14.25">
      <c r="A126" s="34" t="s">
        <v>144</v>
      </c>
      <c r="B126" s="6"/>
      <c r="C126" s="6"/>
      <c r="D126" s="3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"/>
    </row>
    <row r="127" spans="1:27" s="5" customFormat="1" ht="14.25">
      <c r="A127" s="3" t="s">
        <v>33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26"/>
    </row>
    <row r="128" spans="1:27" s="5" customFormat="1" ht="14.25">
      <c r="A128" s="230" t="s">
        <v>34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6"/>
    </row>
    <row r="129" spans="1:27" s="5" customFormat="1" ht="14.25">
      <c r="A129" s="230" t="s">
        <v>110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6"/>
    </row>
    <row r="130" spans="1:27" s="5" customFormat="1" ht="14.25">
      <c r="A130" s="230" t="s">
        <v>111</v>
      </c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26"/>
    </row>
    <row r="131" spans="1:27" s="5" customFormat="1" ht="14.25">
      <c r="A131" s="230" t="s">
        <v>146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6"/>
    </row>
    <row r="132" spans="1:27" s="5" customFormat="1" ht="14.25">
      <c r="A132" s="349" t="s">
        <v>112</v>
      </c>
      <c r="B132" s="349"/>
      <c r="C132" s="349"/>
      <c r="D132" s="349"/>
      <c r="E132" s="349"/>
      <c r="F132" s="349"/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26"/>
    </row>
    <row r="133" spans="1:27" s="5" customFormat="1" ht="28.5" customHeight="1">
      <c r="A133" s="3" t="s">
        <v>113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26"/>
    </row>
    <row r="134" spans="1:27" s="5" customFormat="1" ht="14.25">
      <c r="A134" s="340" t="s">
        <v>108</v>
      </c>
      <c r="B134" s="341"/>
      <c r="C134" s="341"/>
      <c r="D134" s="341"/>
      <c r="AA134" s="26"/>
    </row>
    <row r="135" spans="1:27" s="5" customFormat="1" ht="14.25" customHeight="1">
      <c r="A135" s="2" t="s">
        <v>149</v>
      </c>
      <c r="B135" s="10"/>
      <c r="C135" s="10"/>
      <c r="D135" s="10"/>
      <c r="E135" s="10"/>
      <c r="F135" s="10"/>
      <c r="AA135" s="26"/>
    </row>
    <row r="136" spans="1:27" s="7" customFormat="1" ht="14.25" customHeight="1">
      <c r="A136" s="2" t="s">
        <v>150</v>
      </c>
      <c r="B136" s="11"/>
      <c r="C136" s="11"/>
      <c r="D136" s="1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26"/>
    </row>
    <row r="137" spans="1:27" s="7" customFormat="1" ht="14.25" customHeight="1">
      <c r="A137" s="15" t="s">
        <v>151</v>
      </c>
      <c r="B137" s="2"/>
      <c r="C137" s="2"/>
      <c r="D137" s="2"/>
      <c r="AA137" s="27"/>
    </row>
    <row r="138" spans="1:4" ht="14.25" customHeight="1">
      <c r="A138" s="15" t="s">
        <v>152</v>
      </c>
      <c r="B138" s="2"/>
      <c r="C138" s="2"/>
      <c r="D138" s="2"/>
    </row>
    <row r="139" spans="1:6" ht="14.25" customHeight="1">
      <c r="A139" s="2" t="s">
        <v>153</v>
      </c>
      <c r="B139" s="11"/>
      <c r="C139" s="11"/>
      <c r="D139" s="11"/>
      <c r="E139" s="5"/>
      <c r="F139" s="5"/>
    </row>
    <row r="140" spans="1:27" s="40" customFormat="1" ht="14.25" customHeight="1">
      <c r="A140" s="37" t="s">
        <v>154</v>
      </c>
      <c r="B140" s="38"/>
      <c r="C140" s="38"/>
      <c r="D140" s="38"/>
      <c r="E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41"/>
    </row>
    <row r="141" spans="1:27" s="40" customFormat="1" ht="14.25" customHeight="1">
      <c r="A141" s="356" t="s">
        <v>158</v>
      </c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</row>
    <row r="142" spans="1:27" s="36" customFormat="1" ht="14.25" customHeight="1">
      <c r="A142" s="37" t="s">
        <v>155</v>
      </c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41"/>
    </row>
    <row r="143" spans="1:27" s="36" customFormat="1" ht="14.25" customHeight="1">
      <c r="A143" s="37" t="s">
        <v>156</v>
      </c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41"/>
    </row>
    <row r="144" spans="1:27" s="36" customFormat="1" ht="14.25" customHeight="1">
      <c r="A144" s="38" t="s">
        <v>157</v>
      </c>
      <c r="B144" s="66"/>
      <c r="C144" s="66"/>
      <c r="D144" s="6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41"/>
    </row>
    <row r="145" spans="1:27" s="36" customFormat="1" ht="14.25" customHeight="1">
      <c r="A145" s="356" t="s">
        <v>162</v>
      </c>
      <c r="B145" s="357"/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</row>
    <row r="146" spans="1:27" s="36" customFormat="1" ht="14.25" customHeight="1">
      <c r="A146" s="37" t="s">
        <v>160</v>
      </c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41"/>
    </row>
    <row r="147" spans="1:27" s="36" customFormat="1" ht="14.25" customHeight="1">
      <c r="A147" s="38" t="s">
        <v>161</v>
      </c>
      <c r="B147" s="66"/>
      <c r="C147" s="66"/>
      <c r="D147" s="6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41"/>
    </row>
    <row r="148" spans="1:27" s="40" customFormat="1" ht="14.25">
      <c r="A148" s="75" t="s">
        <v>163</v>
      </c>
      <c r="B148" s="6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41"/>
    </row>
    <row r="149" spans="1:4" ht="15.75">
      <c r="A149" s="70" t="s">
        <v>164</v>
      </c>
      <c r="B149" s="71"/>
      <c r="C149" s="71"/>
      <c r="D149" s="72"/>
    </row>
    <row r="150" spans="1:6" ht="14.25">
      <c r="A150" s="70" t="s">
        <v>165</v>
      </c>
      <c r="B150" s="71"/>
      <c r="C150" s="71"/>
      <c r="D150" s="73"/>
      <c r="E150" s="39"/>
      <c r="F150" s="39"/>
    </row>
    <row r="151" spans="1:6" ht="14.25">
      <c r="A151" s="70" t="s">
        <v>166</v>
      </c>
      <c r="B151" s="71"/>
      <c r="C151" s="71"/>
      <c r="D151" s="74"/>
      <c r="E151" s="39"/>
      <c r="F151" s="39"/>
    </row>
    <row r="152" spans="1:6" ht="15.75">
      <c r="A152" s="70" t="s">
        <v>180</v>
      </c>
      <c r="B152" s="71"/>
      <c r="C152" s="71"/>
      <c r="D152" s="222"/>
      <c r="E152" s="39"/>
      <c r="F152" s="39"/>
    </row>
    <row r="153" ht="14.25">
      <c r="A153" s="7" t="s">
        <v>183</v>
      </c>
    </row>
    <row r="154" spans="1:6" ht="14.25">
      <c r="A154" s="39" t="s">
        <v>184</v>
      </c>
      <c r="B154" s="197"/>
      <c r="C154" s="39"/>
      <c r="D154" s="39"/>
      <c r="E154" s="39"/>
      <c r="F154" s="39"/>
    </row>
    <row r="155" ht="14.25">
      <c r="A155" s="7" t="s">
        <v>189</v>
      </c>
    </row>
    <row r="156" spans="1:6" ht="14.25">
      <c r="A156" s="185" t="s">
        <v>196</v>
      </c>
      <c r="B156" s="365"/>
      <c r="C156" s="365"/>
      <c r="D156" s="365"/>
      <c r="E156" s="366"/>
      <c r="F156" s="367"/>
    </row>
    <row r="157" spans="1:6" ht="14.25">
      <c r="A157" s="185" t="s">
        <v>197</v>
      </c>
      <c r="B157" s="365"/>
      <c r="C157" s="365"/>
      <c r="D157" s="367"/>
      <c r="E157" s="367"/>
      <c r="F157" s="367"/>
    </row>
    <row r="158" spans="1:6" ht="14.25">
      <c r="A158" s="368" t="s">
        <v>198</v>
      </c>
      <c r="B158" s="185"/>
      <c r="C158" s="185"/>
      <c r="D158" s="185"/>
      <c r="E158" s="185"/>
      <c r="F158" s="185"/>
    </row>
  </sheetData>
  <sheetProtection/>
  <mergeCells count="128">
    <mergeCell ref="C88:D88"/>
    <mergeCell ref="C89:D89"/>
    <mergeCell ref="A145:AA145"/>
    <mergeCell ref="A141:AA141"/>
    <mergeCell ref="B70:B80"/>
    <mergeCell ref="C80:D80"/>
    <mergeCell ref="B84:B92"/>
    <mergeCell ref="C92:D92"/>
    <mergeCell ref="C115:D115"/>
    <mergeCell ref="G123:H123"/>
    <mergeCell ref="A131:Z131"/>
    <mergeCell ref="Q123:R123"/>
    <mergeCell ref="U123:V123"/>
    <mergeCell ref="C67:D67"/>
    <mergeCell ref="C58:D58"/>
    <mergeCell ref="B93:B94"/>
    <mergeCell ref="Y120:Z120"/>
    <mergeCell ref="D121:F121"/>
    <mergeCell ref="Y121:Z121"/>
    <mergeCell ref="S120:T120"/>
    <mergeCell ref="A4:AA4"/>
    <mergeCell ref="A132:Z132"/>
    <mergeCell ref="U120:V120"/>
    <mergeCell ref="Q120:R120"/>
    <mergeCell ref="W121:X121"/>
    <mergeCell ref="M120:N120"/>
    <mergeCell ref="Q122:R122"/>
    <mergeCell ref="S121:T121"/>
    <mergeCell ref="O120:P120"/>
    <mergeCell ref="K120:L120"/>
    <mergeCell ref="A134:D134"/>
    <mergeCell ref="S123:T123"/>
    <mergeCell ref="A129:Z129"/>
    <mergeCell ref="A130:Z130"/>
    <mergeCell ref="D123:F123"/>
    <mergeCell ref="W122:X122"/>
    <mergeCell ref="Y122:Z122"/>
    <mergeCell ref="M122:N122"/>
    <mergeCell ref="U122:V122"/>
    <mergeCell ref="S122:T122"/>
    <mergeCell ref="O123:P123"/>
    <mergeCell ref="C42:D42"/>
    <mergeCell ref="Q121:R121"/>
    <mergeCell ref="C83:D83"/>
    <mergeCell ref="C119:D119"/>
    <mergeCell ref="C108:D108"/>
    <mergeCell ref="A120:C123"/>
    <mergeCell ref="I120:J120"/>
    <mergeCell ref="C113:D113"/>
    <mergeCell ref="I123:J123"/>
    <mergeCell ref="W123:X123"/>
    <mergeCell ref="Y123:Z123"/>
    <mergeCell ref="G122:H122"/>
    <mergeCell ref="I122:J122"/>
    <mergeCell ref="K122:L122"/>
    <mergeCell ref="U121:V121"/>
    <mergeCell ref="K123:L123"/>
    <mergeCell ref="M123:N123"/>
    <mergeCell ref="I121:J121"/>
    <mergeCell ref="O122:P122"/>
    <mergeCell ref="A84:A119"/>
    <mergeCell ref="C84:D84"/>
    <mergeCell ref="C85:D85"/>
    <mergeCell ref="C94:D94"/>
    <mergeCell ref="C93:D93"/>
    <mergeCell ref="G121:H121"/>
    <mergeCell ref="B95:B118"/>
    <mergeCell ref="D120:F120"/>
    <mergeCell ref="C96:D96"/>
    <mergeCell ref="C105:D105"/>
    <mergeCell ref="A33:A37"/>
    <mergeCell ref="B33:B36"/>
    <mergeCell ref="C33:C34"/>
    <mergeCell ref="C35:C36"/>
    <mergeCell ref="C37:D37"/>
    <mergeCell ref="C63:D63"/>
    <mergeCell ref="B38:B40"/>
    <mergeCell ref="C39:D39"/>
    <mergeCell ref="C38:D38"/>
    <mergeCell ref="B24:C26"/>
    <mergeCell ref="B27:D27"/>
    <mergeCell ref="B28:C31"/>
    <mergeCell ref="C32:D32"/>
    <mergeCell ref="B41:B69"/>
    <mergeCell ref="A8:A32"/>
    <mergeCell ref="B8:B23"/>
    <mergeCell ref="C17:C18"/>
    <mergeCell ref="C23:D23"/>
    <mergeCell ref="C19:C20"/>
    <mergeCell ref="Q6:R6"/>
    <mergeCell ref="S6:T6"/>
    <mergeCell ref="C21:C22"/>
    <mergeCell ref="U6:V6"/>
    <mergeCell ref="W6:X6"/>
    <mergeCell ref="Y6:Z6"/>
    <mergeCell ref="C8:C9"/>
    <mergeCell ref="C11:C13"/>
    <mergeCell ref="C14:C16"/>
    <mergeCell ref="K5:N5"/>
    <mergeCell ref="O5:R5"/>
    <mergeCell ref="S5:V5"/>
    <mergeCell ref="W5:Z5"/>
    <mergeCell ref="AA5:AA7"/>
    <mergeCell ref="G6:H6"/>
    <mergeCell ref="I6:J6"/>
    <mergeCell ref="K6:L6"/>
    <mergeCell ref="M6:N6"/>
    <mergeCell ref="O6:P6"/>
    <mergeCell ref="M121:N121"/>
    <mergeCell ref="O121:P121"/>
    <mergeCell ref="A1:AA1"/>
    <mergeCell ref="A2:AA2"/>
    <mergeCell ref="A3:AA3"/>
    <mergeCell ref="A5:C7"/>
    <mergeCell ref="D5:D7"/>
    <mergeCell ref="E5:E7"/>
    <mergeCell ref="F5:F7"/>
    <mergeCell ref="G5:J5"/>
    <mergeCell ref="C90:D90"/>
    <mergeCell ref="C91:D91"/>
    <mergeCell ref="B81:B82"/>
    <mergeCell ref="A125:O125"/>
    <mergeCell ref="A128:Z128"/>
    <mergeCell ref="W120:X120"/>
    <mergeCell ref="A38:A83"/>
    <mergeCell ref="G120:H120"/>
    <mergeCell ref="D122:F122"/>
    <mergeCell ref="K121:L121"/>
  </mergeCells>
  <conditionalFormatting sqref="E38 E86 E93 E113:E118">
    <cfRule type="expression" priority="184" dxfId="171" stopIfTrue="1">
      <formula>E38&lt;&gt;(G38+I38+K38+M38+O38+Q38+S38+U38+W38+Y38)</formula>
    </cfRule>
  </conditionalFormatting>
  <conditionalFormatting sqref="E39">
    <cfRule type="expression" priority="180" dxfId="171" stopIfTrue="1">
      <formula>E39&lt;&gt;(G39+I39+K39+M39+O39+Q39+S39+U39+W39+Y39)</formula>
    </cfRule>
  </conditionalFormatting>
  <conditionalFormatting sqref="F38 F93 F113:F118 F95:F104">
    <cfRule type="cellIs" priority="185" dxfId="172" operator="equal" stopIfTrue="1">
      <formula>0</formula>
    </cfRule>
    <cfRule type="cellIs" priority="186" dxfId="173" operator="lessThan" stopIfTrue="1">
      <formula>E38</formula>
    </cfRule>
    <cfRule type="expression" priority="187" dxfId="174" stopIfTrue="1">
      <formula>(($E38*2&gt;$F38)+($F38&lt;1))*(ISERROR(FIND("實習",AA38,1))=FALSE)</formula>
    </cfRule>
  </conditionalFormatting>
  <conditionalFormatting sqref="E40">
    <cfRule type="expression" priority="176" dxfId="171" stopIfTrue="1">
      <formula>E40&lt;&gt;(G40+I40+K40+M40+O40+Q40+S40+U40+W40+Y40)</formula>
    </cfRule>
  </conditionalFormatting>
  <conditionalFormatting sqref="E48:E49 E42:E46">
    <cfRule type="expression" priority="172" dxfId="171" stopIfTrue="1">
      <formula>E42&lt;&gt;(G42+I42+K42+M42+O42+Q42+S42+U42+W42+Y42)</formula>
    </cfRule>
  </conditionalFormatting>
  <conditionalFormatting sqref="F39">
    <cfRule type="cellIs" priority="181" dxfId="172" operator="equal" stopIfTrue="1">
      <formula>0</formula>
    </cfRule>
    <cfRule type="cellIs" priority="182" dxfId="173" operator="lessThan" stopIfTrue="1">
      <formula>E39</formula>
    </cfRule>
    <cfRule type="expression" priority="183" dxfId="174" stopIfTrue="1">
      <formula>(($E39*2&gt;$F39)+($F39&lt;1))*(ISERROR(FIND("實習",AA39,1))=FALSE)</formula>
    </cfRule>
  </conditionalFormatting>
  <conditionalFormatting sqref="E51:E52">
    <cfRule type="expression" priority="168" dxfId="171" stopIfTrue="1">
      <formula>E51&lt;&gt;(G51+I51+K51+M51+O51+Q51+S51+U51+W51+Y51)</formula>
    </cfRule>
  </conditionalFormatting>
  <conditionalFormatting sqref="E53">
    <cfRule type="expression" priority="165" dxfId="171" stopIfTrue="1">
      <formula>E53&lt;&gt;(G53+I53+K53+M53+O53+Q53+S53+U53+W53+Y53)</formula>
    </cfRule>
  </conditionalFormatting>
  <conditionalFormatting sqref="F40">
    <cfRule type="cellIs" priority="177" dxfId="172" operator="equal" stopIfTrue="1">
      <formula>0</formula>
    </cfRule>
    <cfRule type="cellIs" priority="178" dxfId="173" operator="lessThan" stopIfTrue="1">
      <formula>E40</formula>
    </cfRule>
    <cfRule type="expression" priority="179" dxfId="174" stopIfTrue="1">
      <formula>(($E40*2&gt;$F40)+($F40&lt;1))*(ISERROR(FIND("實習",AA40,1))=FALSE)</formula>
    </cfRule>
  </conditionalFormatting>
  <conditionalFormatting sqref="F43:F49 F85:F86">
    <cfRule type="cellIs" priority="173" dxfId="172" operator="equal" stopIfTrue="1">
      <formula>0</formula>
    </cfRule>
    <cfRule type="cellIs" priority="174" dxfId="173" operator="lessThan" stopIfTrue="1">
      <formula>E43</formula>
    </cfRule>
  </conditionalFormatting>
  <conditionalFormatting sqref="E41">
    <cfRule type="expression" priority="175" dxfId="171" stopIfTrue="1">
      <formula>E41&lt;&gt;(G41+I41+K41+M41+O33+Q33+S33+U33+W33+Y33)</formula>
    </cfRule>
  </conditionalFormatting>
  <conditionalFormatting sqref="F50:F52">
    <cfRule type="cellIs" priority="169" dxfId="172" operator="equal" stopIfTrue="1">
      <formula>0</formula>
    </cfRule>
    <cfRule type="cellIs" priority="170" dxfId="173" operator="lessThan" stopIfTrue="1">
      <formula>E50</formula>
    </cfRule>
  </conditionalFormatting>
  <conditionalFormatting sqref="E50">
    <cfRule type="expression" priority="171" dxfId="171" stopIfTrue="1">
      <formula>E50&lt;&gt;(G50+I50+K50+M50+#REF!+#REF!+#REF!+#REF!+#REF!+#REF!)</formula>
    </cfRule>
  </conditionalFormatting>
  <conditionalFormatting sqref="F53">
    <cfRule type="cellIs" priority="166" dxfId="172" operator="equal" stopIfTrue="1">
      <formula>0</formula>
    </cfRule>
    <cfRule type="cellIs" priority="167" dxfId="173" operator="lessThan" stopIfTrue="1">
      <formula>E53</formula>
    </cfRule>
  </conditionalFormatting>
  <conditionalFormatting sqref="E63">
    <cfRule type="expression" priority="137" dxfId="171" stopIfTrue="1">
      <formula>E63&lt;&gt;(G63+I63+K63+M63+O63+Q63+S63+U63+W63+Y63)</formula>
    </cfRule>
  </conditionalFormatting>
  <conditionalFormatting sqref="E64">
    <cfRule type="expression" priority="133" dxfId="171" stopIfTrue="1">
      <formula>E64&lt;&gt;(G64+I64+K64+M64+O64+Q64+S64+U64+W64+Y64)</formula>
    </cfRule>
  </conditionalFormatting>
  <conditionalFormatting sqref="E65">
    <cfRule type="expression" priority="129" dxfId="171" stopIfTrue="1">
      <formula>E65&lt;&gt;(G65+I65+K65+M65+O65+Q65+S65+U65+W65+Y65)</formula>
    </cfRule>
  </conditionalFormatting>
  <conditionalFormatting sqref="F70">
    <cfRule type="cellIs" priority="119" dxfId="172" operator="equal" stopIfTrue="1">
      <formula>0</formula>
    </cfRule>
    <cfRule type="cellIs" priority="120" dxfId="173" operator="lessThan" stopIfTrue="1">
      <formula>E70</formula>
    </cfRule>
  </conditionalFormatting>
  <conditionalFormatting sqref="F71">
    <cfRule type="cellIs" priority="116" dxfId="172" operator="equal" stopIfTrue="1">
      <formula>0</formula>
    </cfRule>
    <cfRule type="cellIs" priority="117" dxfId="173" operator="lessThan" stopIfTrue="1">
      <formula>E71</formula>
    </cfRule>
  </conditionalFormatting>
  <conditionalFormatting sqref="E71">
    <cfRule type="expression" priority="188" dxfId="171" stopIfTrue="1">
      <formula>E71&lt;&gt;(G71+I71+K71+M71+O71+Q70+S70+U70+W70+Y70)</formula>
    </cfRule>
  </conditionalFormatting>
  <conditionalFormatting sqref="E67:E68">
    <cfRule type="expression" priority="191" dxfId="171" stopIfTrue="1">
      <formula>E67&lt;&gt;(G67+I67+K67+M67+O67+Q67+S67+U67+W66+Y66)</formula>
    </cfRule>
  </conditionalFormatting>
  <conditionalFormatting sqref="F55:F68">
    <cfRule type="cellIs" priority="195" dxfId="172" operator="equal" stopIfTrue="1">
      <formula>0</formula>
    </cfRule>
    <cfRule type="cellIs" priority="196" dxfId="173" operator="lessThan" stopIfTrue="1">
      <formula>E55</formula>
    </cfRule>
    <cfRule type="expression" priority="197" dxfId="174" stopIfTrue="1">
      <formula>(($E55*2&gt;$F55)+($F55&lt;1))*(ISERROR(FIND("實習",AA54,1))=FALSE)</formula>
    </cfRule>
  </conditionalFormatting>
  <conditionalFormatting sqref="E70">
    <cfRule type="expression" priority="198" dxfId="171" stopIfTrue="1">
      <formula>E70&lt;&gt;(G70+I70+K70+M70+'103視光科'!#REF!+'103視光科'!#REF!+'103視光科'!#REF!+'103視光科'!#REF!+W68+Y68)</formula>
    </cfRule>
  </conditionalFormatting>
  <conditionalFormatting sqref="E66">
    <cfRule type="expression" priority="206" dxfId="171" stopIfTrue="1">
      <formula>E66&lt;&gt;(G66+I66+K66+M66+O66+Q66+'103視光科'!#REF!+'103視光科'!#REF!+'103視光科'!#REF!+'103視光科'!#REF!)</formula>
    </cfRule>
  </conditionalFormatting>
  <conditionalFormatting sqref="E59:E62">
    <cfRule type="expression" priority="207" dxfId="171" stopIfTrue="1">
      <formula>E59&lt;&gt;(G59+I59+K59+M59+O59+Q59+S59+U58+W58+Y58)</formula>
    </cfRule>
  </conditionalFormatting>
  <conditionalFormatting sqref="E55:E58">
    <cfRule type="expression" priority="208" dxfId="171" stopIfTrue="1">
      <formula>E55&lt;&gt;(G55+I55+K55+M55+O55+Q55+S54+U54+W54+Y54)</formula>
    </cfRule>
  </conditionalFormatting>
  <conditionalFormatting sqref="E54">
    <cfRule type="expression" priority="112" dxfId="171" stopIfTrue="1">
      <formula>E54&lt;&gt;(G54+I54+K54+M54+O54+Q54+S54+U54+W54+Y54)</formula>
    </cfRule>
  </conditionalFormatting>
  <conditionalFormatting sqref="E72">
    <cfRule type="expression" priority="109" dxfId="171" stopIfTrue="1">
      <formula>E72&lt;&gt;(G72+I72+K72+M72+O72+Q72+S72+U72+W72+Y72)</formula>
    </cfRule>
  </conditionalFormatting>
  <conditionalFormatting sqref="E73">
    <cfRule type="expression" priority="106" dxfId="171" stopIfTrue="1">
      <formula>E73&lt;&gt;(G73+I73+K73+M73+O73+Q73+S73+U73+W73+Y73)</formula>
    </cfRule>
  </conditionalFormatting>
  <conditionalFormatting sqref="F54">
    <cfRule type="cellIs" priority="113" dxfId="172" operator="equal" stopIfTrue="1">
      <formula>0</formula>
    </cfRule>
    <cfRule type="cellIs" priority="114" dxfId="173" operator="lessThan" stopIfTrue="1">
      <formula>E54</formula>
    </cfRule>
  </conditionalFormatting>
  <conditionalFormatting sqref="E74">
    <cfRule type="expression" priority="102" dxfId="171" stopIfTrue="1">
      <formula>E74&lt;&gt;(G74+I74+K74+M74+O74+Q74+S74+U74+W74+Y74)</formula>
    </cfRule>
  </conditionalFormatting>
  <conditionalFormatting sqref="E75">
    <cfRule type="expression" priority="98" dxfId="171" stopIfTrue="1">
      <formula>E75&lt;&gt;(G75+I75+K75+M75+O75+Q75+S75+U75+W75+Y75)</formula>
    </cfRule>
  </conditionalFormatting>
  <conditionalFormatting sqref="F72">
    <cfRule type="cellIs" priority="110" dxfId="172" operator="equal" stopIfTrue="1">
      <formula>0</formula>
    </cfRule>
    <cfRule type="cellIs" priority="111" dxfId="173" operator="lessThan" stopIfTrue="1">
      <formula>E72</formula>
    </cfRule>
  </conditionalFormatting>
  <conditionalFormatting sqref="E76">
    <cfRule type="expression" priority="94" dxfId="171" stopIfTrue="1">
      <formula>E76&lt;&gt;(G76+I76+K76+M76+O76+Q76+S76+U76+W76+Y76)</formula>
    </cfRule>
  </conditionalFormatting>
  <conditionalFormatting sqref="F73">
    <cfRule type="cellIs" priority="107" dxfId="172" operator="equal" stopIfTrue="1">
      <formula>0</formula>
    </cfRule>
    <cfRule type="cellIs" priority="108" dxfId="173" operator="lessThan" stopIfTrue="1">
      <formula>E73</formula>
    </cfRule>
  </conditionalFormatting>
  <conditionalFormatting sqref="E77">
    <cfRule type="expression" priority="90" dxfId="171" stopIfTrue="1">
      <formula>E77&lt;&gt;(G77+I77+K77+M77+O77+Q77+S77+U77+W77+Y77)</formula>
    </cfRule>
  </conditionalFormatting>
  <conditionalFormatting sqref="E78">
    <cfRule type="expression" priority="86" dxfId="171" stopIfTrue="1">
      <formula>E78&lt;&gt;(G78+I78+K78+M78+O78+Q78+S78+U78+W78+Y78)</formula>
    </cfRule>
  </conditionalFormatting>
  <conditionalFormatting sqref="F74">
    <cfRule type="cellIs" priority="103" dxfId="172" operator="equal" stopIfTrue="1">
      <formula>0</formula>
    </cfRule>
    <cfRule type="cellIs" priority="104" dxfId="173" operator="lessThan" stopIfTrue="1">
      <formula>E74</formula>
    </cfRule>
    <cfRule type="expression" priority="105" dxfId="174" stopIfTrue="1">
      <formula>(($E74*2&gt;$F74)+($F74&lt;1))*(ISERROR(FIND("實習",AA74,1))=FALSE)</formula>
    </cfRule>
  </conditionalFormatting>
  <conditionalFormatting sqref="E79:E80">
    <cfRule type="expression" priority="82" dxfId="171" stopIfTrue="1">
      <formula>E79&lt;&gt;(G79+I79+K79+M79+O79+Q79+S79+U79+W79+Y79)</formula>
    </cfRule>
  </conditionalFormatting>
  <conditionalFormatting sqref="F75">
    <cfRule type="cellIs" priority="99" dxfId="172" operator="equal" stopIfTrue="1">
      <formula>0</formula>
    </cfRule>
    <cfRule type="cellIs" priority="100" dxfId="173" operator="lessThan" stopIfTrue="1">
      <formula>E75</formula>
    </cfRule>
    <cfRule type="expression" priority="101" dxfId="174" stopIfTrue="1">
      <formula>(($E75*2&gt;$F75)+($F75&lt;1))*(ISERROR(FIND("實習",AA75,1))=FALSE)</formula>
    </cfRule>
  </conditionalFormatting>
  <conditionalFormatting sqref="E81:E82">
    <cfRule type="expression" priority="78" dxfId="171" stopIfTrue="1">
      <formula>E81&lt;&gt;(G81+I81+K81+M81+O81+Q81+S81+U81+W81+Y81)</formula>
    </cfRule>
  </conditionalFormatting>
  <conditionalFormatting sqref="F76">
    <cfRule type="cellIs" priority="95" dxfId="172" operator="equal" stopIfTrue="1">
      <formula>0</formula>
    </cfRule>
    <cfRule type="cellIs" priority="96" dxfId="173" operator="lessThan" stopIfTrue="1">
      <formula>E76</formula>
    </cfRule>
    <cfRule type="expression" priority="97" dxfId="174" stopIfTrue="1">
      <formula>(($E76*2&gt;$F76)+($F76&lt;1))*(ISERROR(FIND("實習",AA76,1))=FALSE)</formula>
    </cfRule>
  </conditionalFormatting>
  <conditionalFormatting sqref="F77">
    <cfRule type="cellIs" priority="91" dxfId="172" operator="equal" stopIfTrue="1">
      <formula>0</formula>
    </cfRule>
    <cfRule type="cellIs" priority="92" dxfId="173" operator="lessThan" stopIfTrue="1">
      <formula>E77</formula>
    </cfRule>
    <cfRule type="expression" priority="93" dxfId="174" stopIfTrue="1">
      <formula>(($E77*2&gt;$F77)+($F77&lt;1))*(ISERROR(FIND("實習",AA77,1))=FALSE)</formula>
    </cfRule>
  </conditionalFormatting>
  <conditionalFormatting sqref="E84">
    <cfRule type="expression" priority="71" dxfId="171" stopIfTrue="1">
      <formula>E84&lt;&gt;(G84+I84+K84+M84+O84+Q84+S84+U84+W84+Y84)</formula>
    </cfRule>
  </conditionalFormatting>
  <conditionalFormatting sqref="E105:E107">
    <cfRule type="expression" priority="63" dxfId="171" stopIfTrue="1">
      <formula>E105&lt;&gt;(G105+I105+K105+M105+O105+Q105+S105+U105+W105+Y105)</formula>
    </cfRule>
  </conditionalFormatting>
  <conditionalFormatting sqref="F78">
    <cfRule type="cellIs" priority="87" dxfId="172" operator="equal" stopIfTrue="1">
      <formula>0</formula>
    </cfRule>
    <cfRule type="cellIs" priority="88" dxfId="173" operator="lessThan" stopIfTrue="1">
      <formula>E78</formula>
    </cfRule>
    <cfRule type="expression" priority="89" dxfId="174" stopIfTrue="1">
      <formula>(($E78*2&gt;$F78)+($F78&lt;1))*(ISERROR(FIND("實習",AA78,1))=FALSE)</formula>
    </cfRule>
  </conditionalFormatting>
  <conditionalFormatting sqref="E108">
    <cfRule type="expression" priority="59" dxfId="171" stopIfTrue="1">
      <formula>E108&lt;&gt;(G108+I108+K108+M108+O108+Q108+S108+U108+W108+Y108)</formula>
    </cfRule>
  </conditionalFormatting>
  <conditionalFormatting sqref="F79:F80">
    <cfRule type="cellIs" priority="83" dxfId="172" operator="equal" stopIfTrue="1">
      <formula>0</formula>
    </cfRule>
    <cfRule type="cellIs" priority="84" dxfId="173" operator="lessThan" stopIfTrue="1">
      <formula>E79</formula>
    </cfRule>
    <cfRule type="expression" priority="85" dxfId="174" stopIfTrue="1">
      <formula>(($E79*2&gt;$F79)+($F79&lt;1))*(ISERROR(FIND("實習",AA79,1))=FALSE)</formula>
    </cfRule>
  </conditionalFormatting>
  <conditionalFormatting sqref="E109">
    <cfRule type="expression" priority="55" dxfId="171" stopIfTrue="1">
      <formula>E109&lt;&gt;(G109+I109+K109+M109+O109+Q109+S109+U109+W109+Y109)</formula>
    </cfRule>
  </conditionalFormatting>
  <conditionalFormatting sqref="F81:F82">
    <cfRule type="cellIs" priority="79" dxfId="172" operator="equal" stopIfTrue="1">
      <formula>0</formula>
    </cfRule>
    <cfRule type="cellIs" priority="80" dxfId="173" operator="lessThan" stopIfTrue="1">
      <formula>E81</formula>
    </cfRule>
    <cfRule type="expression" priority="81" dxfId="174" stopIfTrue="1">
      <formula>(($E81*2&gt;$F81)+($F81&lt;1))*(ISERROR(FIND("實習",AA81,1))=FALSE)</formula>
    </cfRule>
  </conditionalFormatting>
  <conditionalFormatting sqref="E110:E112">
    <cfRule type="expression" priority="34" dxfId="171" stopIfTrue="1">
      <formula>E110&lt;&gt;(G110+I110+K110+M110+O110+Q110+S110+U110+W110+Y110)</formula>
    </cfRule>
  </conditionalFormatting>
  <conditionalFormatting sqref="F84">
    <cfRule type="cellIs" priority="72" dxfId="172" operator="equal" stopIfTrue="1">
      <formula>0</formula>
    </cfRule>
    <cfRule type="cellIs" priority="73" dxfId="173" operator="lessThan" stopIfTrue="1">
      <formula>E84</formula>
    </cfRule>
  </conditionalFormatting>
  <conditionalFormatting sqref="E95:E104">
    <cfRule type="expression" priority="70" dxfId="171" stopIfTrue="1">
      <formula>E95&lt;&gt;(G95+I95+K95+M95+O95+Q95+'103視光科'!#REF!+'103視光科'!#REF!+'103視光科'!#REF!+'103視光科'!#REF!)</formula>
    </cfRule>
  </conditionalFormatting>
  <conditionalFormatting sqref="F105:F107">
    <cfRule type="cellIs" priority="64" dxfId="172" operator="equal" stopIfTrue="1">
      <formula>0</formula>
    </cfRule>
    <cfRule type="cellIs" priority="65" dxfId="173" operator="lessThan" stopIfTrue="1">
      <formula>E105</formula>
    </cfRule>
    <cfRule type="expression" priority="66" dxfId="174" stopIfTrue="1">
      <formula>(($E105*2&gt;$F105)+($F105&lt;1))*(ISERROR(FIND("實習",AA105,1))=FALSE)</formula>
    </cfRule>
  </conditionalFormatting>
  <conditionalFormatting sqref="F108">
    <cfRule type="cellIs" priority="60" dxfId="172" operator="equal" stopIfTrue="1">
      <formula>0</formula>
    </cfRule>
    <cfRule type="cellIs" priority="61" dxfId="173" operator="lessThan" stopIfTrue="1">
      <formula>E108</formula>
    </cfRule>
    <cfRule type="expression" priority="62" dxfId="174" stopIfTrue="1">
      <formula>(($E108*2&gt;$F108)+($F108&lt;1))*(ISERROR(FIND("實習",AA108,1))=FALSE)</formula>
    </cfRule>
  </conditionalFormatting>
  <conditionalFormatting sqref="F109">
    <cfRule type="cellIs" priority="56" dxfId="172" operator="equal" stopIfTrue="1">
      <formula>0</formula>
    </cfRule>
    <cfRule type="cellIs" priority="57" dxfId="173" operator="lessThan" stopIfTrue="1">
      <formula>E109</formula>
    </cfRule>
    <cfRule type="expression" priority="58" dxfId="174" stopIfTrue="1">
      <formula>(($E109*2&gt;$F109)+($F109&lt;1))*(ISERROR(FIND("實習",AA109,1))=FALSE)</formula>
    </cfRule>
  </conditionalFormatting>
  <conditionalFormatting sqref="F110:F112">
    <cfRule type="cellIs" priority="35" dxfId="172" operator="equal" stopIfTrue="1">
      <formula>0</formula>
    </cfRule>
    <cfRule type="cellIs" priority="36" dxfId="173" operator="lessThan" stopIfTrue="1">
      <formula>E110</formula>
    </cfRule>
    <cfRule type="expression" priority="37" dxfId="174" stopIfTrue="1">
      <formula>(($E110*2&gt;$F110)+($F110&lt;1))*(ISERROR(FIND("實習",AA110,1))=FALSE)</formula>
    </cfRule>
  </conditionalFormatting>
  <conditionalFormatting sqref="E69">
    <cfRule type="expression" priority="26" dxfId="171" stopIfTrue="1">
      <formula>E69&lt;&gt;(G69+I69+K69+M69+O69+Q69+S69+U69+W69+Y69)</formula>
    </cfRule>
  </conditionalFormatting>
  <conditionalFormatting sqref="F69">
    <cfRule type="cellIs" priority="27" dxfId="172" operator="equal" stopIfTrue="1">
      <formula>0</formula>
    </cfRule>
    <cfRule type="cellIs" priority="28" dxfId="173" operator="lessThan" stopIfTrue="1">
      <formula>E69</formula>
    </cfRule>
    <cfRule type="expression" priority="29" dxfId="174" stopIfTrue="1">
      <formula>(($E69*2&gt;$F69)+($F69&lt;1))*(ISERROR(FIND("實習",AA69,1))=FALSE)</formula>
    </cfRule>
  </conditionalFormatting>
  <conditionalFormatting sqref="E94">
    <cfRule type="expression" priority="22" dxfId="171" stopIfTrue="1">
      <formula>E94&lt;&gt;(G94+I94+K94+M94+O94+Q94+S94+U94+W94+Y94)</formula>
    </cfRule>
  </conditionalFormatting>
  <conditionalFormatting sqref="F94">
    <cfRule type="cellIs" priority="23" dxfId="172" operator="equal" stopIfTrue="1">
      <formula>0</formula>
    </cfRule>
    <cfRule type="cellIs" priority="24" dxfId="173" operator="lessThan" stopIfTrue="1">
      <formula>E94</formula>
    </cfRule>
    <cfRule type="expression" priority="25" dxfId="174" stopIfTrue="1">
      <formula>(($E94*2&gt;$F94)+($F94&lt;1))*(ISERROR(FIND("實習",AA94,1))=FALSE)</formula>
    </cfRule>
  </conditionalFormatting>
  <conditionalFormatting sqref="E47">
    <cfRule type="expression" priority="17" dxfId="171" stopIfTrue="1">
      <formula>E47&lt;&gt;(G47+I47+K47+M47+O47+Q47+S47+U47+W47+Y47)</formula>
    </cfRule>
  </conditionalFormatting>
  <conditionalFormatting sqref="E85">
    <cfRule type="expression" priority="211" dxfId="171" stopIfTrue="1">
      <formula>E85&lt;&gt;(G85+I85+K85+M85+'103視光科'!#REF!+O85+S87+U87+W87+Y87)</formula>
    </cfRule>
  </conditionalFormatting>
  <conditionalFormatting sqref="F89">
    <cfRule type="cellIs" priority="11" dxfId="172" operator="equal" stopIfTrue="1">
      <formula>0</formula>
    </cfRule>
    <cfRule type="cellIs" priority="12" dxfId="173" operator="lessThan" stopIfTrue="1">
      <formula>E89</formula>
    </cfRule>
  </conditionalFormatting>
  <conditionalFormatting sqref="E89">
    <cfRule type="expression" priority="13" dxfId="171" stopIfTrue="1">
      <formula>E89&lt;&gt;(G89+I89+K89+M89+'103視光科'!#REF!+O89+S89+U89+W89+Y89)</formula>
    </cfRule>
  </conditionalFormatting>
  <conditionalFormatting sqref="F88">
    <cfRule type="cellIs" priority="8" dxfId="172" operator="equal" stopIfTrue="1">
      <formula>0</formula>
    </cfRule>
    <cfRule type="cellIs" priority="9" dxfId="173" operator="lessThan" stopIfTrue="1">
      <formula>E88</formula>
    </cfRule>
  </conditionalFormatting>
  <conditionalFormatting sqref="E88">
    <cfRule type="expression" priority="10" dxfId="171" stopIfTrue="1">
      <formula>E88&lt;&gt;(G88+I88+K88+M88+'103視光科'!#REF!+O88+S88+U88+W88+Y88)</formula>
    </cfRule>
  </conditionalFormatting>
  <conditionalFormatting sqref="F90">
    <cfRule type="cellIs" priority="5" dxfId="172" operator="equal" stopIfTrue="1">
      <formula>0</formula>
    </cfRule>
    <cfRule type="cellIs" priority="6" dxfId="173" operator="lessThan" stopIfTrue="1">
      <formula>E90</formula>
    </cfRule>
  </conditionalFormatting>
  <conditionalFormatting sqref="E90">
    <cfRule type="expression" priority="7" dxfId="171" stopIfTrue="1">
      <formula>E90&lt;&gt;(G90+I90+K90+M90+'103視光科'!#REF!+O90+S90+U90+W90+Y90)</formula>
    </cfRule>
  </conditionalFormatting>
  <conditionalFormatting sqref="E91:E92">
    <cfRule type="expression" priority="1" dxfId="171" stopIfTrue="1">
      <formula>E91&lt;&gt;(G91+I91+K91+M91+O91+Q91+S91+U91+W91+Y91)</formula>
    </cfRule>
  </conditionalFormatting>
  <conditionalFormatting sqref="F91:F92">
    <cfRule type="cellIs" priority="2" dxfId="172" operator="equal" stopIfTrue="1">
      <formula>0</formula>
    </cfRule>
    <cfRule type="cellIs" priority="3" dxfId="173" operator="lessThan" stopIfTrue="1">
      <formula>E91</formula>
    </cfRule>
    <cfRule type="expression" priority="4" dxfId="174" stopIfTrue="1">
      <formula>(($E91*2&gt;$F91)+($F91&lt;1))*(ISERROR(FIND("實習",AA91,1))=FALSE)</formula>
    </cfRule>
  </conditionalFormatting>
  <printOptions/>
  <pageMargins left="0.2755905511811024" right="0.11811023622047245" top="0.35433070866141736" bottom="0.4330708661417323" header="0.31496062992125984" footer="0.1181102362204724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:H48"/>
  <sheetViews>
    <sheetView zoomScalePageLayoutView="0" workbookViewId="0" topLeftCell="A1">
      <selection activeCell="L8" sqref="L8"/>
    </sheetView>
  </sheetViews>
  <sheetFormatPr defaultColWidth="9.00390625" defaultRowHeight="16.5"/>
  <cols>
    <col min="5" max="5" width="9.00390625" style="0" customWidth="1"/>
    <col min="8" max="8" width="13.25390625" style="0" customWidth="1"/>
  </cols>
  <sheetData>
    <row r="1" ht="16.5" customHeight="1"/>
    <row r="4" ht="16.5">
      <c r="H4" s="16"/>
    </row>
    <row r="5" ht="16.5">
      <c r="H5" s="13"/>
    </row>
    <row r="6" ht="16.5">
      <c r="H6" s="12"/>
    </row>
    <row r="7" ht="16.5">
      <c r="H7" s="12"/>
    </row>
    <row r="8" ht="16.5">
      <c r="H8" s="12"/>
    </row>
    <row r="9" ht="16.5">
      <c r="H9" s="12"/>
    </row>
    <row r="10" ht="16.5">
      <c r="H10" s="12"/>
    </row>
    <row r="11" ht="16.5">
      <c r="H11" s="12"/>
    </row>
    <row r="12" ht="16.5">
      <c r="H12" s="12"/>
    </row>
    <row r="13" ht="16.5">
      <c r="H13" s="12"/>
    </row>
    <row r="14" ht="16.5">
      <c r="H14" s="12"/>
    </row>
    <row r="15" ht="16.5">
      <c r="H15" s="12"/>
    </row>
    <row r="16" ht="16.5">
      <c r="H16" s="12"/>
    </row>
    <row r="17" ht="16.5">
      <c r="H17" s="12"/>
    </row>
    <row r="18" ht="16.5">
      <c r="H18" s="12"/>
    </row>
    <row r="19" ht="16.5">
      <c r="H19" s="12"/>
    </row>
    <row r="20" ht="16.5">
      <c r="H20" s="12"/>
    </row>
    <row r="21" ht="16.5">
      <c r="H21" s="12"/>
    </row>
    <row r="22" ht="16.5">
      <c r="H22" s="12"/>
    </row>
    <row r="23" ht="16.5">
      <c r="H23" s="12"/>
    </row>
    <row r="24" ht="16.5">
      <c r="H24" s="12"/>
    </row>
    <row r="25" ht="16.5">
      <c r="H25" s="12"/>
    </row>
    <row r="26" ht="16.5">
      <c r="H26" s="12"/>
    </row>
    <row r="27" ht="16.5">
      <c r="H27" s="12"/>
    </row>
    <row r="28" ht="16.5">
      <c r="H28" s="12"/>
    </row>
    <row r="29" ht="16.5">
      <c r="H29" s="12"/>
    </row>
    <row r="30" ht="16.5">
      <c r="H30" s="12"/>
    </row>
    <row r="31" ht="16.5">
      <c r="H31" s="12"/>
    </row>
    <row r="32" ht="16.5">
      <c r="H32" s="12"/>
    </row>
    <row r="33" ht="16.5">
      <c r="H33" s="12"/>
    </row>
    <row r="34" ht="16.5">
      <c r="H34" s="12"/>
    </row>
    <row r="35" ht="16.5">
      <c r="H35" s="12"/>
    </row>
    <row r="36" ht="16.5">
      <c r="H36" s="12"/>
    </row>
    <row r="37" ht="16.5">
      <c r="H37" s="12"/>
    </row>
    <row r="38" ht="16.5">
      <c r="H38" s="12"/>
    </row>
    <row r="39" ht="16.5">
      <c r="H39" s="12"/>
    </row>
    <row r="40" ht="16.5">
      <c r="H40" s="12"/>
    </row>
    <row r="41" ht="16.5">
      <c r="H41" s="12"/>
    </row>
    <row r="42" ht="16.5">
      <c r="H42" s="12"/>
    </row>
    <row r="43" ht="16.5">
      <c r="H43" s="12"/>
    </row>
    <row r="44" ht="16.5">
      <c r="H44" s="12"/>
    </row>
    <row r="45" ht="16.5">
      <c r="H45" s="12"/>
    </row>
    <row r="46" ht="16.5">
      <c r="H46" s="12"/>
    </row>
    <row r="47" ht="16.5">
      <c r="H47" s="12"/>
    </row>
    <row r="48" ht="16.5">
      <c r="H48" s="14"/>
    </row>
  </sheetData>
  <sheetProtection/>
  <conditionalFormatting sqref="H5">
    <cfRule type="cellIs" priority="47" dxfId="172" operator="equal" stopIfTrue="1">
      <formula>0</formula>
    </cfRule>
    <cfRule type="cellIs" priority="48" dxfId="173" operator="lessThan" stopIfTrue="1">
      <formula>G5</formula>
    </cfRule>
    <cfRule type="expression" priority="49" dxfId="174" stopIfTrue="1">
      <formula>(($E5*2&gt;$F5)+($F5&lt;1))*(ISERROR(FIND("實習",AC5,1))=FALSE)</formula>
    </cfRule>
  </conditionalFormatting>
  <conditionalFormatting sqref="H6">
    <cfRule type="cellIs" priority="44" dxfId="172" operator="equal" stopIfTrue="1">
      <formula>0</formula>
    </cfRule>
    <cfRule type="cellIs" priority="45" dxfId="173" operator="lessThan" stopIfTrue="1">
      <formula>G6</formula>
    </cfRule>
    <cfRule type="expression" priority="46" dxfId="174" stopIfTrue="1">
      <formula>(($E6*2&gt;$F6)+($F6&lt;1))*(ISERROR(FIND("實習",AC6,1))=FALSE)</formula>
    </cfRule>
  </conditionalFormatting>
  <conditionalFormatting sqref="H7">
    <cfRule type="cellIs" priority="41" dxfId="172" operator="equal" stopIfTrue="1">
      <formula>0</formula>
    </cfRule>
    <cfRule type="cellIs" priority="42" dxfId="173" operator="lessThan" stopIfTrue="1">
      <formula>G7</formula>
    </cfRule>
    <cfRule type="expression" priority="43" dxfId="174" stopIfTrue="1">
      <formula>(($E7*2&gt;$F7)+($F7&lt;1))*(ISERROR(FIND("實習",AC7,1))=FALSE)</formula>
    </cfRule>
  </conditionalFormatting>
  <conditionalFormatting sqref="H8:H16">
    <cfRule type="cellIs" priority="39" dxfId="172" operator="equal" stopIfTrue="1">
      <formula>0</formula>
    </cfRule>
    <cfRule type="cellIs" priority="40" dxfId="173" operator="lessThan" stopIfTrue="1">
      <formula>G8</formula>
    </cfRule>
  </conditionalFormatting>
  <conditionalFormatting sqref="H17:H19">
    <cfRule type="cellIs" priority="37" dxfId="172" operator="equal" stopIfTrue="1">
      <formula>0</formula>
    </cfRule>
    <cfRule type="cellIs" priority="38" dxfId="173" operator="lessThan" stopIfTrue="1">
      <formula>G17</formula>
    </cfRule>
  </conditionalFormatting>
  <conditionalFormatting sqref="H20">
    <cfRule type="cellIs" priority="35" dxfId="172" operator="equal" stopIfTrue="1">
      <formula>0</formula>
    </cfRule>
    <cfRule type="cellIs" priority="36" dxfId="173" operator="lessThan" stopIfTrue="1">
      <formula>G20</formula>
    </cfRule>
  </conditionalFormatting>
  <conditionalFormatting sqref="H37">
    <cfRule type="cellIs" priority="33" dxfId="172" operator="equal" stopIfTrue="1">
      <formula>0</formula>
    </cfRule>
    <cfRule type="cellIs" priority="34" dxfId="173" operator="lessThan" stopIfTrue="1">
      <formula>G37</formula>
    </cfRule>
  </conditionalFormatting>
  <conditionalFormatting sqref="H38">
    <cfRule type="cellIs" priority="31" dxfId="172" operator="equal" stopIfTrue="1">
      <formula>0</formula>
    </cfRule>
    <cfRule type="cellIs" priority="32" dxfId="173" operator="lessThan" stopIfTrue="1">
      <formula>G38</formula>
    </cfRule>
  </conditionalFormatting>
  <conditionalFormatting sqref="H22:H35">
    <cfRule type="cellIs" priority="50" dxfId="172" operator="equal" stopIfTrue="1">
      <formula>0</formula>
    </cfRule>
    <cfRule type="cellIs" priority="51" dxfId="173" operator="lessThan" stopIfTrue="1">
      <formula>G22</formula>
    </cfRule>
    <cfRule type="expression" priority="52" dxfId="174" stopIfTrue="1">
      <formula>(($E22*2&gt;$F22)+($F22&lt;1))*(ISERROR(FIND("實習",AC21,1))=FALSE)</formula>
    </cfRule>
  </conditionalFormatting>
  <conditionalFormatting sqref="H21">
    <cfRule type="cellIs" priority="29" dxfId="172" operator="equal" stopIfTrue="1">
      <formula>0</formula>
    </cfRule>
    <cfRule type="cellIs" priority="30" dxfId="173" operator="lessThan" stopIfTrue="1">
      <formula>G21</formula>
    </cfRule>
  </conditionalFormatting>
  <conditionalFormatting sqref="H39">
    <cfRule type="cellIs" priority="27" dxfId="172" operator="equal" stopIfTrue="1">
      <formula>0</formula>
    </cfRule>
    <cfRule type="cellIs" priority="28" dxfId="173" operator="lessThan" stopIfTrue="1">
      <formula>G39</formula>
    </cfRule>
  </conditionalFormatting>
  <conditionalFormatting sqref="H40">
    <cfRule type="cellIs" priority="25" dxfId="172" operator="equal" stopIfTrue="1">
      <formula>0</formula>
    </cfRule>
    <cfRule type="cellIs" priority="26" dxfId="173" operator="lessThan" stopIfTrue="1">
      <formula>G40</formula>
    </cfRule>
  </conditionalFormatting>
  <conditionalFormatting sqref="H41">
    <cfRule type="cellIs" priority="22" dxfId="172" operator="equal" stopIfTrue="1">
      <formula>0</formula>
    </cfRule>
    <cfRule type="cellIs" priority="23" dxfId="173" operator="lessThan" stopIfTrue="1">
      <formula>G41</formula>
    </cfRule>
    <cfRule type="expression" priority="24" dxfId="174" stopIfTrue="1">
      <formula>(($E41*2&gt;$F41)+($F41&lt;1))*(ISERROR(FIND("實習",AC41,1))=FALSE)</formula>
    </cfRule>
  </conditionalFormatting>
  <conditionalFormatting sqref="H42">
    <cfRule type="cellIs" priority="19" dxfId="172" operator="equal" stopIfTrue="1">
      <formula>0</formula>
    </cfRule>
    <cfRule type="cellIs" priority="20" dxfId="173" operator="lessThan" stopIfTrue="1">
      <formula>G42</formula>
    </cfRule>
    <cfRule type="expression" priority="21" dxfId="174" stopIfTrue="1">
      <formula>(($E42*2&gt;$F42)+($F42&lt;1))*(ISERROR(FIND("實習",AC42,1))=FALSE)</formula>
    </cfRule>
  </conditionalFormatting>
  <conditionalFormatting sqref="H43">
    <cfRule type="cellIs" priority="16" dxfId="172" operator="equal" stopIfTrue="1">
      <formula>0</formula>
    </cfRule>
    <cfRule type="cellIs" priority="17" dxfId="173" operator="lessThan" stopIfTrue="1">
      <formula>G43</formula>
    </cfRule>
    <cfRule type="expression" priority="18" dxfId="174" stopIfTrue="1">
      <formula>(($E43*2&gt;$F43)+($F43&lt;1))*(ISERROR(FIND("實習",AC43,1))=FALSE)</formula>
    </cfRule>
  </conditionalFormatting>
  <conditionalFormatting sqref="H44">
    <cfRule type="cellIs" priority="13" dxfId="172" operator="equal" stopIfTrue="1">
      <formula>0</formula>
    </cfRule>
    <cfRule type="cellIs" priority="14" dxfId="173" operator="lessThan" stopIfTrue="1">
      <formula>G44</formula>
    </cfRule>
    <cfRule type="expression" priority="15" dxfId="174" stopIfTrue="1">
      <formula>(($E44*2&gt;$F44)+($F44&lt;1))*(ISERROR(FIND("實習",AC44,1))=FALSE)</formula>
    </cfRule>
  </conditionalFormatting>
  <conditionalFormatting sqref="H45">
    <cfRule type="cellIs" priority="10" dxfId="172" operator="equal" stopIfTrue="1">
      <formula>0</formula>
    </cfRule>
    <cfRule type="cellIs" priority="11" dxfId="173" operator="lessThan" stopIfTrue="1">
      <formula>G45</formula>
    </cfRule>
    <cfRule type="expression" priority="12" dxfId="174" stopIfTrue="1">
      <formula>(($E45*2&gt;$F45)+($F45&lt;1))*(ISERROR(FIND("實習",AC45,1))=FALSE)</formula>
    </cfRule>
  </conditionalFormatting>
  <conditionalFormatting sqref="H46">
    <cfRule type="cellIs" priority="7" dxfId="172" operator="equal" stopIfTrue="1">
      <formula>0</formula>
    </cfRule>
    <cfRule type="cellIs" priority="8" dxfId="173" operator="lessThan" stopIfTrue="1">
      <formula>G46</formula>
    </cfRule>
    <cfRule type="expression" priority="9" dxfId="174" stopIfTrue="1">
      <formula>(($E46*2&gt;$F46)+($F46&lt;1))*(ISERROR(FIND("實習",AC46,1))=FALSE)</formula>
    </cfRule>
  </conditionalFormatting>
  <conditionalFormatting sqref="H47:H48">
    <cfRule type="cellIs" priority="4" dxfId="172" operator="equal" stopIfTrue="1">
      <formula>0</formula>
    </cfRule>
    <cfRule type="cellIs" priority="5" dxfId="173" operator="lessThan" stopIfTrue="1">
      <formula>G47</formula>
    </cfRule>
    <cfRule type="expression" priority="6" dxfId="174" stopIfTrue="1">
      <formula>(($E47*2&gt;$F47)+($F47&lt;1))*(ISERROR(FIND("實習",AC47,1))=FALSE)</formula>
    </cfRule>
  </conditionalFormatting>
  <conditionalFormatting sqref="H36">
    <cfRule type="cellIs" priority="1" dxfId="172" operator="equal" stopIfTrue="1">
      <formula>0</formula>
    </cfRule>
    <cfRule type="cellIs" priority="2" dxfId="173" operator="lessThan" stopIfTrue="1">
      <formula>G36</formula>
    </cfRule>
    <cfRule type="expression" priority="3" dxfId="174" stopIfTrue="1">
      <formula>(($E36*2&gt;$F36)+($F36&lt;1))*(ISERROR(FIND("實習",AC36,1))=FALSE)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林彥君</cp:lastModifiedBy>
  <cp:lastPrinted>2015-03-26T02:57:19Z</cp:lastPrinted>
  <dcterms:created xsi:type="dcterms:W3CDTF">1998-06-03T03:47:23Z</dcterms:created>
  <dcterms:modified xsi:type="dcterms:W3CDTF">2015-10-19T03:21:50Z</dcterms:modified>
  <cp:category/>
  <cp:version/>
  <cp:contentType/>
  <cp:contentStatus/>
</cp:coreProperties>
</file>